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 tabRatio="989" activeTab="2"/>
  </bookViews>
  <sheets>
    <sheet name="Mastersheet_KK" sheetId="1" r:id="rId1"/>
    <sheet name="Mastersheet_Bourgoyen" sheetId="2" r:id="rId2"/>
    <sheet name="Mastersheet_Rankingrondes" sheetId="3" r:id="rId3"/>
    <sheet name="rangschikking" sheetId="4" r:id="rId4"/>
  </sheets>
  <definedNames>
    <definedName name="_xlnm.Print_Area" localSheetId="2">Mastersheet_Rankingrondes!$A$1:$K$46</definedName>
    <definedName name="Print_Area_0" localSheetId="2">Mastersheet_Rankingrondes!$A$1:$K$46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9" i="2" l="1"/>
  <c r="F120" i="2" s="1"/>
  <c r="H119" i="2"/>
  <c r="G120" i="2" s="1"/>
  <c r="I118" i="2"/>
  <c r="D120" i="2" s="1"/>
  <c r="H118" i="2"/>
  <c r="E120" i="2" s="1"/>
  <c r="H128" i="2" s="1"/>
  <c r="G118" i="2"/>
  <c r="H126" i="2" s="1"/>
  <c r="F118" i="2"/>
  <c r="E119" i="2" s="1"/>
  <c r="H127" i="2" s="1"/>
  <c r="H99" i="2"/>
  <c r="G93" i="2"/>
  <c r="H101" i="2" s="1"/>
  <c r="H138" i="2" s="1"/>
  <c r="F93" i="2"/>
  <c r="O93" i="2" s="1"/>
  <c r="E93" i="2"/>
  <c r="D93" i="2"/>
  <c r="C101" i="2" s="1"/>
  <c r="P92" i="2"/>
  <c r="I92" i="2"/>
  <c r="H92" i="2"/>
  <c r="E92" i="2"/>
  <c r="H100" i="2" s="1"/>
  <c r="D92" i="2"/>
  <c r="C100" i="2" s="1"/>
  <c r="O91" i="2"/>
  <c r="D99" i="2" s="1"/>
  <c r="I91" i="2"/>
  <c r="P91" i="2" s="1"/>
  <c r="H91" i="2"/>
  <c r="G99" i="2" s="1"/>
  <c r="G91" i="2"/>
  <c r="F91" i="2"/>
  <c r="C99" i="2" s="1"/>
  <c r="I52" i="2"/>
  <c r="G52" i="2"/>
  <c r="D52" i="2"/>
  <c r="C61" i="2" s="1"/>
  <c r="K51" i="2"/>
  <c r="H52" i="2" s="1"/>
  <c r="R52" i="2" s="1"/>
  <c r="J51" i="2"/>
  <c r="S51" i="2" s="1"/>
  <c r="E51" i="2"/>
  <c r="S50" i="2"/>
  <c r="R50" i="2"/>
  <c r="K50" i="2"/>
  <c r="F52" i="2" s="1"/>
  <c r="J50" i="2"/>
  <c r="I50" i="2"/>
  <c r="F51" i="2" s="1"/>
  <c r="Q51" i="2" s="1"/>
  <c r="H50" i="2"/>
  <c r="G51" i="2" s="1"/>
  <c r="S49" i="2"/>
  <c r="K49" i="2"/>
  <c r="J49" i="2"/>
  <c r="E52" i="2" s="1"/>
  <c r="H61" i="2" s="1"/>
  <c r="I49" i="2"/>
  <c r="R49" i="2" s="1"/>
  <c r="H49" i="2"/>
  <c r="G49" i="2"/>
  <c r="H58" i="2" s="1"/>
  <c r="F49" i="2"/>
  <c r="Q49" i="2" s="1"/>
  <c r="F21" i="2"/>
  <c r="K20" i="2"/>
  <c r="H21" i="2" s="1"/>
  <c r="J20" i="2"/>
  <c r="S20" i="2" s="1"/>
  <c r="G20" i="2"/>
  <c r="E20" i="2"/>
  <c r="H29" i="2" s="1"/>
  <c r="K19" i="2"/>
  <c r="J19" i="2"/>
  <c r="S19" i="2" s="1"/>
  <c r="I19" i="2"/>
  <c r="F20" i="2" s="1"/>
  <c r="Q20" i="2" s="1"/>
  <c r="H19" i="2"/>
  <c r="R19" i="2" s="1"/>
  <c r="R18" i="2"/>
  <c r="Q18" i="2"/>
  <c r="K18" i="2"/>
  <c r="D21" i="2" s="1"/>
  <c r="J18" i="2"/>
  <c r="S18" i="2" s="1"/>
  <c r="F27" i="2" s="1"/>
  <c r="I18" i="2"/>
  <c r="D20" i="2" s="1"/>
  <c r="H18" i="2"/>
  <c r="G18" i="2"/>
  <c r="H27" i="2" s="1"/>
  <c r="H69" i="2" s="1"/>
  <c r="F18" i="2"/>
  <c r="E19" i="2" s="1"/>
  <c r="H28" i="2" s="1"/>
  <c r="G129" i="1"/>
  <c r="I123" i="1"/>
  <c r="D123" i="1"/>
  <c r="K122" i="1"/>
  <c r="H123" i="1" s="1"/>
  <c r="R123" i="1" s="1"/>
  <c r="J122" i="1"/>
  <c r="E122" i="1"/>
  <c r="S121" i="1"/>
  <c r="R121" i="1"/>
  <c r="K121" i="1"/>
  <c r="F123" i="1" s="1"/>
  <c r="J121" i="1"/>
  <c r="G123" i="1" s="1"/>
  <c r="I121" i="1"/>
  <c r="F122" i="1" s="1"/>
  <c r="H121" i="1"/>
  <c r="G122" i="1" s="1"/>
  <c r="S120" i="1"/>
  <c r="K120" i="1"/>
  <c r="J120" i="1"/>
  <c r="E123" i="1" s="1"/>
  <c r="H132" i="1" s="1"/>
  <c r="I120" i="1"/>
  <c r="R120" i="1" s="1"/>
  <c r="H120" i="1"/>
  <c r="G120" i="1"/>
  <c r="H129" i="1" s="1"/>
  <c r="F120" i="1"/>
  <c r="Q120" i="1" s="1"/>
  <c r="F91" i="1"/>
  <c r="K90" i="1"/>
  <c r="H91" i="1" s="1"/>
  <c r="J90" i="1"/>
  <c r="S90" i="1" s="1"/>
  <c r="G90" i="1"/>
  <c r="E90" i="1"/>
  <c r="H99" i="1" s="1"/>
  <c r="K89" i="1"/>
  <c r="J89" i="1"/>
  <c r="S89" i="1" s="1"/>
  <c r="I89" i="1"/>
  <c r="F90" i="1" s="1"/>
  <c r="Q90" i="1" s="1"/>
  <c r="H89" i="1"/>
  <c r="R89" i="1" s="1"/>
  <c r="R88" i="1"/>
  <c r="Q88" i="1"/>
  <c r="K88" i="1"/>
  <c r="D91" i="1" s="1"/>
  <c r="J88" i="1"/>
  <c r="C97" i="1" s="1"/>
  <c r="I88" i="1"/>
  <c r="D90" i="1" s="1"/>
  <c r="H88" i="1"/>
  <c r="G88" i="1"/>
  <c r="H97" i="1" s="1"/>
  <c r="F88" i="1"/>
  <c r="E89" i="1" s="1"/>
  <c r="H98" i="1" s="1"/>
  <c r="I59" i="1"/>
  <c r="D59" i="1"/>
  <c r="K58" i="1"/>
  <c r="H59" i="1" s="1"/>
  <c r="R59" i="1" s="1"/>
  <c r="J58" i="1"/>
  <c r="E58" i="1"/>
  <c r="S57" i="1"/>
  <c r="R57" i="1"/>
  <c r="K57" i="1"/>
  <c r="F59" i="1" s="1"/>
  <c r="J57" i="1"/>
  <c r="G59" i="1" s="1"/>
  <c r="I57" i="1"/>
  <c r="F58" i="1" s="1"/>
  <c r="H57" i="1"/>
  <c r="G58" i="1" s="1"/>
  <c r="S56" i="1"/>
  <c r="K56" i="1"/>
  <c r="J56" i="1"/>
  <c r="E59" i="1" s="1"/>
  <c r="H68" i="1" s="1"/>
  <c r="I56" i="1"/>
  <c r="R56" i="1" s="1"/>
  <c r="H56" i="1"/>
  <c r="G56" i="1"/>
  <c r="H65" i="1" s="1"/>
  <c r="F56" i="1"/>
  <c r="Q56" i="1" s="1"/>
  <c r="K26" i="1"/>
  <c r="I26" i="1"/>
  <c r="H26" i="1"/>
  <c r="T26" i="1" s="1"/>
  <c r="G26" i="1"/>
  <c r="V25" i="1"/>
  <c r="M25" i="1"/>
  <c r="J26" i="1" s="1"/>
  <c r="U26" i="1" s="1"/>
  <c r="L25" i="1"/>
  <c r="G25" i="1"/>
  <c r="D25" i="1"/>
  <c r="M24" i="1"/>
  <c r="L24" i="1"/>
  <c r="V24" i="1" s="1"/>
  <c r="K24" i="1"/>
  <c r="H25" i="1" s="1"/>
  <c r="J24" i="1"/>
  <c r="U24" i="1" s="1"/>
  <c r="E24" i="1"/>
  <c r="H34" i="1" s="1"/>
  <c r="V23" i="1"/>
  <c r="U23" i="1"/>
  <c r="R23" i="1"/>
  <c r="M23" i="1"/>
  <c r="F26" i="1" s="1"/>
  <c r="S26" i="1" s="1"/>
  <c r="L23" i="1"/>
  <c r="K23" i="1"/>
  <c r="F25" i="1" s="1"/>
  <c r="S25" i="1" s="1"/>
  <c r="J23" i="1"/>
  <c r="I23" i="1"/>
  <c r="F24" i="1" s="1"/>
  <c r="S24" i="1" s="1"/>
  <c r="H23" i="1"/>
  <c r="G24" i="1" s="1"/>
  <c r="E23" i="1"/>
  <c r="H33" i="1" s="1"/>
  <c r="D23" i="1"/>
  <c r="G33" i="1" s="1"/>
  <c r="I33" i="1" s="1"/>
  <c r="M22" i="1"/>
  <c r="D26" i="1" s="1"/>
  <c r="L22" i="1"/>
  <c r="V22" i="1" s="1"/>
  <c r="K22" i="1"/>
  <c r="J22" i="1"/>
  <c r="C32" i="1" s="1"/>
  <c r="I22" i="1"/>
  <c r="T22" i="1" s="1"/>
  <c r="H22" i="1"/>
  <c r="G22" i="1"/>
  <c r="H32" i="1" s="1"/>
  <c r="F22" i="1"/>
  <c r="G32" i="1" s="1"/>
  <c r="I32" i="1" s="1"/>
  <c r="F58" i="2" l="1"/>
  <c r="E58" i="2"/>
  <c r="D58" i="2"/>
  <c r="J58" i="2"/>
  <c r="F65" i="1"/>
  <c r="E65" i="1"/>
  <c r="J65" i="1"/>
  <c r="D65" i="1"/>
  <c r="Q58" i="1"/>
  <c r="C68" i="1"/>
  <c r="H131" i="1"/>
  <c r="H137" i="2"/>
  <c r="H136" i="2"/>
  <c r="G100" i="1"/>
  <c r="G29" i="2"/>
  <c r="P20" i="2"/>
  <c r="C29" i="2"/>
  <c r="Q52" i="2"/>
  <c r="G61" i="2"/>
  <c r="I61" i="2" s="1"/>
  <c r="C136" i="2"/>
  <c r="F129" i="1"/>
  <c r="J129" i="1"/>
  <c r="E129" i="1"/>
  <c r="D129" i="1"/>
  <c r="Q122" i="1"/>
  <c r="C132" i="1"/>
  <c r="G30" i="2"/>
  <c r="G68" i="1"/>
  <c r="I68" i="1" s="1"/>
  <c r="Q59" i="1"/>
  <c r="Q91" i="1"/>
  <c r="J27" i="2"/>
  <c r="J69" i="2" s="1"/>
  <c r="H60" i="2"/>
  <c r="H71" i="2" s="1"/>
  <c r="I99" i="2"/>
  <c r="C138" i="2"/>
  <c r="N120" i="2"/>
  <c r="G128" i="2"/>
  <c r="I128" i="2" s="1"/>
  <c r="C128" i="2"/>
  <c r="F69" i="2"/>
  <c r="H67" i="1"/>
  <c r="G99" i="1"/>
  <c r="I99" i="1" s="1"/>
  <c r="P90" i="1"/>
  <c r="C99" i="1"/>
  <c r="Q123" i="1"/>
  <c r="G132" i="1"/>
  <c r="I132" i="1" s="1"/>
  <c r="I129" i="1"/>
  <c r="G36" i="1"/>
  <c r="Q21" i="2"/>
  <c r="O120" i="2"/>
  <c r="C33" i="1"/>
  <c r="G65" i="1"/>
  <c r="I65" i="1" s="1"/>
  <c r="C27" i="2"/>
  <c r="E99" i="2"/>
  <c r="C126" i="2"/>
  <c r="E25" i="1"/>
  <c r="D57" i="1"/>
  <c r="P59" i="1"/>
  <c r="D97" i="1"/>
  <c r="D121" i="1"/>
  <c r="P123" i="1"/>
  <c r="D27" i="2"/>
  <c r="D69" i="2" s="1"/>
  <c r="D50" i="2"/>
  <c r="P52" i="2"/>
  <c r="F99" i="2"/>
  <c r="P119" i="2"/>
  <c r="E91" i="1"/>
  <c r="H100" i="1" s="1"/>
  <c r="E21" i="2"/>
  <c r="H30" i="2" s="1"/>
  <c r="H72" i="2" s="1"/>
  <c r="G58" i="2"/>
  <c r="I58" i="2" s="1"/>
  <c r="T23" i="1"/>
  <c r="J33" i="1" s="1"/>
  <c r="E33" i="1"/>
  <c r="E57" i="1"/>
  <c r="H66" i="1" s="1"/>
  <c r="D58" i="1"/>
  <c r="S58" i="1"/>
  <c r="G91" i="1"/>
  <c r="E121" i="1"/>
  <c r="H130" i="1" s="1"/>
  <c r="D122" i="1"/>
  <c r="S122" i="1"/>
  <c r="G21" i="2"/>
  <c r="E27" i="2"/>
  <c r="E50" i="2"/>
  <c r="H59" i="2" s="1"/>
  <c r="H70" i="2" s="1"/>
  <c r="D51" i="2"/>
  <c r="G100" i="2"/>
  <c r="G101" i="2"/>
  <c r="O118" i="2"/>
  <c r="F33" i="1"/>
  <c r="S22" i="1"/>
  <c r="D24" i="1"/>
  <c r="G35" i="1"/>
  <c r="C65" i="1"/>
  <c r="S88" i="1"/>
  <c r="J97" i="1" s="1"/>
  <c r="I91" i="1"/>
  <c r="R91" i="1" s="1"/>
  <c r="G97" i="1"/>
  <c r="I97" i="1" s="1"/>
  <c r="C129" i="1"/>
  <c r="I21" i="2"/>
  <c r="R21" i="2" s="1"/>
  <c r="G27" i="2"/>
  <c r="C58" i="2"/>
  <c r="N93" i="2"/>
  <c r="D119" i="2"/>
  <c r="G126" i="2"/>
  <c r="I126" i="2" s="1"/>
  <c r="P118" i="2"/>
  <c r="E26" i="1"/>
  <c r="H36" i="1" s="1"/>
  <c r="D89" i="1"/>
  <c r="D19" i="2"/>
  <c r="J99" i="2"/>
  <c r="I25" i="1"/>
  <c r="T25" i="1" s="1"/>
  <c r="U22" i="1"/>
  <c r="N92" i="2"/>
  <c r="I29" i="2" l="1"/>
  <c r="H35" i="1"/>
  <c r="R25" i="1"/>
  <c r="J126" i="2"/>
  <c r="J136" i="2" s="1"/>
  <c r="F126" i="2"/>
  <c r="E126" i="2"/>
  <c r="E136" i="2" s="1"/>
  <c r="D126" i="2"/>
  <c r="D136" i="2" s="1"/>
  <c r="D100" i="2"/>
  <c r="J100" i="2"/>
  <c r="E100" i="2"/>
  <c r="F100" i="2"/>
  <c r="G138" i="2"/>
  <c r="I101" i="2"/>
  <c r="I138" i="2" s="1"/>
  <c r="F132" i="1"/>
  <c r="J132" i="1"/>
  <c r="E132" i="1"/>
  <c r="D132" i="1"/>
  <c r="C36" i="1"/>
  <c r="J99" i="1"/>
  <c r="F99" i="1"/>
  <c r="E99" i="1"/>
  <c r="D99" i="1"/>
  <c r="I136" i="2"/>
  <c r="P50" i="2"/>
  <c r="C59" i="2"/>
  <c r="G59" i="2"/>
  <c r="I59" i="2" s="1"/>
  <c r="J29" i="2"/>
  <c r="F29" i="2"/>
  <c r="E29" i="2"/>
  <c r="D29" i="2"/>
  <c r="C131" i="1"/>
  <c r="G131" i="1"/>
  <c r="I131" i="1" s="1"/>
  <c r="P122" i="1"/>
  <c r="G127" i="2"/>
  <c r="I127" i="2" s="1"/>
  <c r="C127" i="2"/>
  <c r="C137" i="2" s="1"/>
  <c r="N119" i="2"/>
  <c r="I100" i="2"/>
  <c r="I137" i="2" s="1"/>
  <c r="E97" i="1"/>
  <c r="P121" i="1"/>
  <c r="G130" i="1"/>
  <c r="I130" i="1" s="1"/>
  <c r="C130" i="1"/>
  <c r="C69" i="2"/>
  <c r="R26" i="1"/>
  <c r="G136" i="2"/>
  <c r="C30" i="2"/>
  <c r="C72" i="2" s="1"/>
  <c r="F97" i="1"/>
  <c r="J128" i="2"/>
  <c r="F128" i="2"/>
  <c r="E128" i="2"/>
  <c r="D128" i="2"/>
  <c r="I35" i="1"/>
  <c r="F68" i="1"/>
  <c r="E68" i="1"/>
  <c r="D68" i="1"/>
  <c r="J68" i="1"/>
  <c r="P21" i="2"/>
  <c r="C100" i="1"/>
  <c r="D101" i="2"/>
  <c r="J101" i="2"/>
  <c r="J138" i="2" s="1"/>
  <c r="E101" i="2"/>
  <c r="E138" i="2" s="1"/>
  <c r="F101" i="2"/>
  <c r="F138" i="2" s="1"/>
  <c r="C60" i="2"/>
  <c r="P51" i="2"/>
  <c r="G60" i="2"/>
  <c r="I60" i="2" s="1"/>
  <c r="I30" i="2"/>
  <c r="I72" i="2" s="1"/>
  <c r="G72" i="2"/>
  <c r="P19" i="2"/>
  <c r="G28" i="2"/>
  <c r="C28" i="2"/>
  <c r="C70" i="2" s="1"/>
  <c r="I27" i="2"/>
  <c r="I69" i="2" s="1"/>
  <c r="G69" i="2"/>
  <c r="G34" i="1"/>
  <c r="I34" i="1" s="1"/>
  <c r="R24" i="1"/>
  <c r="C34" i="1"/>
  <c r="E69" i="2"/>
  <c r="C67" i="1"/>
  <c r="G67" i="1"/>
  <c r="I67" i="1" s="1"/>
  <c r="P58" i="1"/>
  <c r="F136" i="2"/>
  <c r="P57" i="1"/>
  <c r="G66" i="1"/>
  <c r="I66" i="1" s="1"/>
  <c r="C66" i="1"/>
  <c r="I100" i="1"/>
  <c r="C35" i="1"/>
  <c r="I36" i="1"/>
  <c r="G98" i="1"/>
  <c r="I98" i="1" s="1"/>
  <c r="P89" i="1"/>
  <c r="C98" i="1"/>
  <c r="J32" i="1"/>
  <c r="F32" i="1"/>
  <c r="E32" i="1"/>
  <c r="D32" i="1"/>
  <c r="F61" i="2"/>
  <c r="E61" i="2"/>
  <c r="D61" i="2"/>
  <c r="J61" i="2"/>
  <c r="D33" i="1"/>
  <c r="C71" i="2"/>
  <c r="P91" i="1"/>
  <c r="I28" i="2" l="1"/>
  <c r="I70" i="2" s="1"/>
  <c r="G70" i="2"/>
  <c r="J100" i="1"/>
  <c r="F100" i="1"/>
  <c r="E100" i="1"/>
  <c r="D100" i="1"/>
  <c r="J28" i="2"/>
  <c r="F28" i="2"/>
  <c r="F70" i="2" s="1"/>
  <c r="E28" i="2"/>
  <c r="D28" i="2"/>
  <c r="G137" i="2"/>
  <c r="D71" i="2"/>
  <c r="D138" i="2"/>
  <c r="J36" i="1"/>
  <c r="F36" i="1"/>
  <c r="E36" i="1"/>
  <c r="D36" i="1"/>
  <c r="J127" i="2"/>
  <c r="F127" i="2"/>
  <c r="E127" i="2"/>
  <c r="E137" i="2" s="1"/>
  <c r="D127" i="2"/>
  <c r="F137" i="2"/>
  <c r="J35" i="1"/>
  <c r="F35" i="1"/>
  <c r="E35" i="1"/>
  <c r="D35" i="1"/>
  <c r="J98" i="1"/>
  <c r="F98" i="1"/>
  <c r="E98" i="1"/>
  <c r="D98" i="1"/>
  <c r="F60" i="2"/>
  <c r="F71" i="2" s="1"/>
  <c r="E60" i="2"/>
  <c r="E71" i="2" s="1"/>
  <c r="J60" i="2"/>
  <c r="D60" i="2"/>
  <c r="F131" i="1"/>
  <c r="J131" i="1"/>
  <c r="E131" i="1"/>
  <c r="D131" i="1"/>
  <c r="J71" i="2"/>
  <c r="F66" i="1"/>
  <c r="E66" i="1"/>
  <c r="D66" i="1"/>
  <c r="J66" i="1"/>
  <c r="F67" i="1"/>
  <c r="E67" i="1"/>
  <c r="J67" i="1"/>
  <c r="D67" i="1"/>
  <c r="F130" i="1"/>
  <c r="E130" i="1"/>
  <c r="D130" i="1"/>
  <c r="J130" i="1"/>
  <c r="F59" i="2"/>
  <c r="J59" i="2"/>
  <c r="E59" i="2"/>
  <c r="D59" i="2"/>
  <c r="J137" i="2"/>
  <c r="G71" i="2"/>
  <c r="J34" i="1"/>
  <c r="F34" i="1"/>
  <c r="E34" i="1"/>
  <c r="D34" i="1"/>
  <c r="J30" i="2"/>
  <c r="J72" i="2" s="1"/>
  <c r="F30" i="2"/>
  <c r="F72" i="2" s="1"/>
  <c r="E30" i="2"/>
  <c r="E72" i="2" s="1"/>
  <c r="D30" i="2"/>
  <c r="D72" i="2" s="1"/>
  <c r="D137" i="2"/>
  <c r="I71" i="2"/>
  <c r="J70" i="2" l="1"/>
  <c r="D70" i="2"/>
  <c r="E70" i="2"/>
</calcChain>
</file>

<file path=xl/sharedStrings.xml><?xml version="1.0" encoding="utf-8"?>
<sst xmlns="http://schemas.openxmlformats.org/spreadsheetml/2006/main" count="707" uniqueCount="120">
  <si>
    <t>Resultaten Men's Open</t>
  </si>
  <si>
    <t>Poule A:</t>
  </si>
  <si>
    <t>Scores</t>
  </si>
  <si>
    <t>Thursday</t>
  </si>
  <si>
    <t>10u00 - 11u00</t>
  </si>
  <si>
    <t>ENAC</t>
  </si>
  <si>
    <t xml:space="preserve">Amicale Sportive de l'Eurométropole de Strasbourg </t>
  </si>
  <si>
    <t>12u00 - 13u00</t>
  </si>
  <si>
    <t>Roche Diagnostics GmbH</t>
  </si>
  <si>
    <t>Universiteit Gent 1</t>
  </si>
  <si>
    <t>14u00 - 15u00</t>
  </si>
  <si>
    <t>Airbus Staff Association</t>
  </si>
  <si>
    <t>16u00 - 17u00</t>
  </si>
  <si>
    <t>Friday</t>
  </si>
  <si>
    <t>Punten Gemaakt</t>
  </si>
  <si>
    <t>Punten Tegen</t>
  </si>
  <si>
    <t>Amicale Sportive de l'Eurométropole de Strasbourg</t>
  </si>
  <si>
    <t>A1</t>
  </si>
  <si>
    <t>A2</t>
  </si>
  <si>
    <t>A3</t>
  </si>
  <si>
    <t>A4</t>
  </si>
  <si>
    <t>A5</t>
  </si>
  <si>
    <t>Rankings</t>
  </si>
  <si>
    <t>Team</t>
  </si>
  <si>
    <t>Games</t>
  </si>
  <si>
    <t>Won</t>
  </si>
  <si>
    <t>Lost</t>
  </si>
  <si>
    <t>Draw</t>
  </si>
  <si>
    <t>Points Made</t>
  </si>
  <si>
    <t>Points Rec.</t>
  </si>
  <si>
    <t>+/-</t>
  </si>
  <si>
    <t>Total</t>
  </si>
  <si>
    <t>Poule B:</t>
  </si>
  <si>
    <t>11u00 - 12u00</t>
  </si>
  <si>
    <t>Team SAFRAN Nacelles Sport</t>
  </si>
  <si>
    <t>AIRBUS Helicopters SG e.V.</t>
  </si>
  <si>
    <t>13u00 - 14u00</t>
  </si>
  <si>
    <t>Swedbank</t>
  </si>
  <si>
    <t>Dassault Sports</t>
  </si>
  <si>
    <t>15u00 - 16u00</t>
  </si>
  <si>
    <t>Poule C:</t>
  </si>
  <si>
    <t>Generali Sport et Culture</t>
  </si>
  <si>
    <t>AilIes Sportives Airbus Helicopters</t>
  </si>
  <si>
    <t>Universiteit Gent 2</t>
  </si>
  <si>
    <t>STERGIOU Co</t>
  </si>
  <si>
    <t>Poule D:</t>
  </si>
  <si>
    <t>Association Sportive de l'IGN</t>
  </si>
  <si>
    <t>FASBF - Banque de France</t>
  </si>
  <si>
    <t>Panta Rhei</t>
  </si>
  <si>
    <t>AS Orange Cesson</t>
  </si>
  <si>
    <t>Resultaten Men's 40+</t>
  </si>
  <si>
    <t xml:space="preserve">TESY LTD. </t>
  </si>
  <si>
    <t>BSG Allianz Köln Weiß-Blau e.V.</t>
  </si>
  <si>
    <t>SG Ruhrgas 1929 Essen</t>
  </si>
  <si>
    <t>Ailes Sportives Airbus Helicopters</t>
  </si>
  <si>
    <t>17u00 - 18u00</t>
  </si>
  <si>
    <t>Rankings Thursday</t>
  </si>
  <si>
    <t>Rankings Friday</t>
  </si>
  <si>
    <t>Rankings Total M40+</t>
  </si>
  <si>
    <t>Resultaten Women's Mix</t>
  </si>
  <si>
    <t>Koninklijke Sportvereniging Gents Stadspersoneel</t>
  </si>
  <si>
    <t>Rankings Total Women's Mix</t>
  </si>
  <si>
    <t>Keiskant</t>
  </si>
  <si>
    <t>Terrein A</t>
  </si>
  <si>
    <t>Game Number</t>
  </si>
  <si>
    <t>Ranking Game</t>
  </si>
  <si>
    <t>Score</t>
  </si>
  <si>
    <t>Saturday</t>
  </si>
  <si>
    <t>First Group A</t>
  </si>
  <si>
    <t>Second Group B</t>
  </si>
  <si>
    <t>Second Group A</t>
  </si>
  <si>
    <t>First Group B</t>
  </si>
  <si>
    <t>Winner 101</t>
  </si>
  <si>
    <t>Winner 104</t>
  </si>
  <si>
    <t>Winner 103</t>
  </si>
  <si>
    <t>Winner 102</t>
  </si>
  <si>
    <t>3 &amp; 4</t>
  </si>
  <si>
    <t>Loser 107</t>
  </si>
  <si>
    <t>Loser 108</t>
  </si>
  <si>
    <t>1 &amp; 2</t>
  </si>
  <si>
    <t>Winner 107</t>
  </si>
  <si>
    <t>Winner 108</t>
  </si>
  <si>
    <t>Terrein C</t>
  </si>
  <si>
    <t>First Group C</t>
  </si>
  <si>
    <t>Second Group D</t>
  </si>
  <si>
    <t>Second Group C</t>
  </si>
  <si>
    <t>First Group D</t>
  </si>
  <si>
    <t>Loser 101</t>
  </si>
  <si>
    <t>Loser 104</t>
  </si>
  <si>
    <t>Loser 103</t>
  </si>
  <si>
    <t>Loser 102</t>
  </si>
  <si>
    <t>7 &amp; 8</t>
  </si>
  <si>
    <t>Loser 105</t>
  </si>
  <si>
    <t>Loser 106</t>
  </si>
  <si>
    <t>5 &amp; 6</t>
  </si>
  <si>
    <t>Winner 105</t>
  </si>
  <si>
    <t>Winner 106</t>
  </si>
  <si>
    <t>Bourgoyen</t>
  </si>
  <si>
    <t>Third Group A</t>
  </si>
  <si>
    <t>Third Group B</t>
  </si>
  <si>
    <t>Fourth Group A</t>
  </si>
  <si>
    <t>0 (FF)</t>
  </si>
  <si>
    <t>Fourth Group B</t>
  </si>
  <si>
    <t>Winner 115</t>
  </si>
  <si>
    <t>Winner 113</t>
  </si>
  <si>
    <t>Winner 116</t>
  </si>
  <si>
    <t>Winner 114</t>
  </si>
  <si>
    <t>Third Group C</t>
  </si>
  <si>
    <t>Third Group D</t>
  </si>
  <si>
    <t>Fourth Group C</t>
  </si>
  <si>
    <t>Fifth Group A</t>
  </si>
  <si>
    <t>Loser 115</t>
  </si>
  <si>
    <t>Loser 113</t>
  </si>
  <si>
    <t>11 &amp; 12</t>
  </si>
  <si>
    <t>Loser 116</t>
  </si>
  <si>
    <t>Loser 114</t>
  </si>
  <si>
    <t>Poule A</t>
  </si>
  <si>
    <t>Poule B</t>
  </si>
  <si>
    <t>Poule C</t>
  </si>
  <si>
    <t>Poule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</si>
</sst>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u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FBE5D6"/>
      </patternFill>
    </fill>
    <fill>
      <patternFill patternType="solid">
        <fgColor rgb="FFA6A6A6"/>
        <bgColor rgb="FFC0C0C0"/>
      </patternFill>
    </fill>
    <fill>
      <patternFill patternType="solid">
        <fgColor rgb="FFFFD966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F4B183"/>
        <bgColor rgb="FFF8CBAD"/>
      </patternFill>
    </fill>
    <fill>
      <patternFill patternType="solid">
        <fgColor rgb="FFF8CBAD"/>
        <bgColor rgb="FFFFE699"/>
      </patternFill>
    </fill>
    <fill>
      <patternFill patternType="solid">
        <fgColor rgb="FFFBE5D6"/>
        <bgColor rgb="FFFFF2CC"/>
      </patternFill>
    </fill>
  </fills>
  <borders count="40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9DC3E6"/>
      </left>
      <right/>
      <top style="thick">
        <color rgb="FF9DC3E6"/>
      </top>
      <bottom/>
      <diagonal/>
    </border>
    <border>
      <left/>
      <right/>
      <top style="thick">
        <color rgb="FF9DC3E6"/>
      </top>
      <bottom/>
      <diagonal/>
    </border>
    <border>
      <left/>
      <right style="thick">
        <color rgb="FF9DC3E6"/>
      </right>
      <top style="thick">
        <color rgb="FF9DC3E6"/>
      </top>
      <bottom/>
      <diagonal/>
    </border>
    <border>
      <left style="thick">
        <color rgb="FF9DC3E6"/>
      </left>
      <right/>
      <top/>
      <bottom/>
      <diagonal/>
    </border>
    <border>
      <left/>
      <right style="thick">
        <color rgb="FF9DC3E6"/>
      </right>
      <top/>
      <bottom/>
      <diagonal/>
    </border>
    <border>
      <left style="thick">
        <color rgb="FF9DC3E6"/>
      </left>
      <right/>
      <top/>
      <bottom style="thick">
        <color rgb="FF9DC3E6"/>
      </bottom>
      <diagonal/>
    </border>
    <border>
      <left/>
      <right/>
      <top/>
      <bottom style="thick">
        <color rgb="FF9DC3E6"/>
      </bottom>
      <diagonal/>
    </border>
    <border>
      <left/>
      <right style="thick">
        <color rgb="FF9DC3E6"/>
      </right>
      <top/>
      <bottom style="thick">
        <color rgb="FF9DC3E6"/>
      </bottom>
      <diagonal/>
    </border>
    <border>
      <left style="thick">
        <color rgb="FFF4B183"/>
      </left>
      <right/>
      <top style="thick">
        <color rgb="FFF4B183"/>
      </top>
      <bottom/>
      <diagonal/>
    </border>
    <border>
      <left/>
      <right/>
      <top style="thick">
        <color rgb="FFF4B183"/>
      </top>
      <bottom/>
      <diagonal/>
    </border>
    <border>
      <left/>
      <right style="thick">
        <color rgb="FFF4B183"/>
      </right>
      <top style="thick">
        <color rgb="FFF4B183"/>
      </top>
      <bottom/>
      <diagonal/>
    </border>
    <border>
      <left style="thick">
        <color rgb="FFF4B183"/>
      </left>
      <right/>
      <top/>
      <bottom/>
      <diagonal/>
    </border>
    <border>
      <left/>
      <right style="thick">
        <color rgb="FFF4B183"/>
      </right>
      <top/>
      <bottom/>
      <diagonal/>
    </border>
    <border>
      <left style="thick">
        <color rgb="FFF4B183"/>
      </left>
      <right/>
      <top/>
      <bottom style="thick">
        <color rgb="FFF4B183"/>
      </bottom>
      <diagonal/>
    </border>
    <border>
      <left/>
      <right/>
      <top/>
      <bottom style="thick">
        <color rgb="FFF4B183"/>
      </bottom>
      <diagonal/>
    </border>
    <border>
      <left/>
      <right style="thick">
        <color rgb="FFF4B183"/>
      </right>
      <top/>
      <bottom style="thick">
        <color rgb="FFF4B183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7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3" borderId="18" xfId="0" applyFill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23" xfId="0" applyBorder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vertical="top" wrapText="1"/>
    </xf>
    <xf numFmtId="0" fontId="0" fillId="3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 horizontal="left" vertical="top" wrapText="1"/>
    </xf>
    <xf numFmtId="0" fontId="0" fillId="3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5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32" xfId="0" applyBorder="1"/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6" fillId="0" borderId="0" xfId="0" applyFont="1"/>
    <xf numFmtId="0" fontId="7" fillId="2" borderId="6" xfId="0" applyFont="1" applyFill="1" applyBorder="1" applyAlignment="1">
      <alignment horizont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6" fillId="5" borderId="38" xfId="0" applyFont="1" applyFill="1" applyBorder="1" applyAlignment="1">
      <alignment horizontal="left" vertical="top" wrapText="1"/>
    </xf>
    <xf numFmtId="0" fontId="6" fillId="5" borderId="39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lef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6" fillId="6" borderId="38" xfId="0" applyFont="1" applyFill="1" applyBorder="1" applyAlignment="1">
      <alignment horizontal="left" vertical="top" wrapText="1"/>
    </xf>
    <xf numFmtId="0" fontId="6" fillId="6" borderId="39" xfId="0" applyFont="1" applyFill="1" applyBorder="1"/>
    <xf numFmtId="0" fontId="5" fillId="8" borderId="0" xfId="0" applyFont="1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Border="1" applyAlignment="1">
      <alignment horizontal="left" vertical="top" wrapText="1"/>
    </xf>
    <xf numFmtId="0" fontId="6" fillId="8" borderId="38" xfId="0" applyFont="1" applyFill="1" applyBorder="1"/>
    <xf numFmtId="0" fontId="6" fillId="8" borderId="39" xfId="0" applyFont="1" applyFill="1" applyBorder="1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Alignment="1">
      <alignment horizontal="left"/>
    </xf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6" fillId="9" borderId="0" xfId="0" applyFont="1" applyFill="1" applyAlignment="1">
      <alignment horizontal="left" vertical="top"/>
    </xf>
    <xf numFmtId="0" fontId="6" fillId="9" borderId="0" xfId="0" applyFont="1" applyFill="1" applyBorder="1" applyAlignment="1">
      <alignment horizontal="left" vertical="top" wrapText="1"/>
    </xf>
    <xf numFmtId="0" fontId="6" fillId="9" borderId="38" xfId="0" applyFont="1" applyFill="1" applyBorder="1"/>
    <xf numFmtId="0" fontId="6" fillId="9" borderId="3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DC3E6"/>
      <rgbColor rgb="FFF4B183"/>
      <rgbColor rgb="FFCC99FF"/>
      <rgbColor rgb="FFF8CBAD"/>
      <rgbColor rgb="FF3366FF"/>
      <rgbColor rgb="FF33CCCC"/>
      <rgbColor rgb="FF92D050"/>
      <rgbColor rgb="FFFFD966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3"/>
  <sheetViews>
    <sheetView view="pageBreakPreview" topLeftCell="A37" zoomScaleNormal="80" workbookViewId="0">
      <selection activeCell="E113" sqref="E113"/>
    </sheetView>
  </sheetViews>
  <sheetFormatPr defaultRowHeight="14.4" x14ac:dyDescent="0.3"/>
  <cols>
    <col min="1" max="1" width="9.6640625" style="9"/>
    <col min="2" max="2" width="28.44140625" style="9"/>
    <col min="3" max="3" width="16.109375" style="9"/>
    <col min="4" max="4" width="18.33203125" style="9"/>
    <col min="5" max="5" width="12.33203125" style="9"/>
    <col min="6" max="6" width="9.6640625" style="9"/>
    <col min="7" max="7" width="28.44140625" style="9"/>
    <col min="8" max="11" width="9.6640625" style="9"/>
    <col min="12" max="12" width="17.5546875" style="9"/>
    <col min="13" max="13" width="20" style="9"/>
    <col min="14" max="21" width="9.6640625" style="9"/>
    <col min="22" max="22" width="11.21875" style="9"/>
    <col min="23" max="1025" width="9.6640625" style="9"/>
  </cols>
  <sheetData>
    <row r="1" spans="1:22" ht="30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/>
      <c r="L1"/>
      <c r="M1"/>
      <c r="O1"/>
      <c r="P1"/>
      <c r="Q1"/>
      <c r="R1"/>
      <c r="S1"/>
      <c r="T1"/>
      <c r="U1"/>
      <c r="V1"/>
    </row>
    <row r="2" spans="1:22" ht="30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/>
      <c r="L2"/>
      <c r="M2"/>
      <c r="O2"/>
      <c r="P2"/>
      <c r="Q2"/>
      <c r="R2"/>
      <c r="S2"/>
      <c r="T2"/>
      <c r="U2"/>
      <c r="V2"/>
    </row>
    <row r="3" spans="1:22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/>
      <c r="M3"/>
      <c r="O3"/>
      <c r="P3"/>
      <c r="Q3"/>
      <c r="R3"/>
      <c r="S3"/>
      <c r="T3"/>
      <c r="U3"/>
      <c r="V3"/>
    </row>
    <row r="4" spans="1:22" ht="18" x14ac:dyDescent="0.35">
      <c r="A4" s="14"/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7"/>
      <c r="L4"/>
      <c r="M4"/>
      <c r="O4"/>
      <c r="P4"/>
      <c r="Q4"/>
      <c r="R4"/>
      <c r="S4"/>
      <c r="T4"/>
      <c r="U4"/>
      <c r="V4"/>
    </row>
    <row r="5" spans="1:22" ht="15" customHeight="1" x14ac:dyDescent="0.3">
      <c r="A5" s="14"/>
      <c r="B5" s="16"/>
      <c r="C5" s="16"/>
      <c r="D5" s="16"/>
      <c r="E5" s="7" t="s">
        <v>2</v>
      </c>
      <c r="F5" s="7"/>
      <c r="G5" s="16"/>
      <c r="H5" s="16"/>
      <c r="I5" s="16"/>
      <c r="J5" s="16"/>
      <c r="K5" s="17"/>
      <c r="L5"/>
      <c r="M5"/>
      <c r="O5"/>
      <c r="P5"/>
      <c r="Q5"/>
      <c r="R5"/>
      <c r="S5"/>
      <c r="T5"/>
      <c r="U5"/>
      <c r="V5"/>
    </row>
    <row r="6" spans="1:22" ht="28.8" x14ac:dyDescent="0.3">
      <c r="A6" s="14"/>
      <c r="B6" s="18" t="s">
        <v>3</v>
      </c>
      <c r="C6" s="18" t="s">
        <v>4</v>
      </c>
      <c r="D6" s="18" t="s">
        <v>5</v>
      </c>
      <c r="E6" s="19">
        <v>39</v>
      </c>
      <c r="F6" s="20">
        <v>61</v>
      </c>
      <c r="G6" s="21" t="s">
        <v>6</v>
      </c>
      <c r="H6" s="16"/>
      <c r="I6" s="16"/>
      <c r="J6" s="16"/>
      <c r="K6" s="17"/>
      <c r="L6"/>
      <c r="M6"/>
      <c r="O6"/>
      <c r="P6"/>
      <c r="Q6"/>
      <c r="R6"/>
      <c r="S6"/>
      <c r="T6"/>
      <c r="U6"/>
      <c r="V6"/>
    </row>
    <row r="7" spans="1:22" ht="28.8" x14ac:dyDescent="0.3">
      <c r="A7" s="14"/>
      <c r="B7" s="18" t="s">
        <v>3</v>
      </c>
      <c r="C7" s="18" t="s">
        <v>7</v>
      </c>
      <c r="D7" s="18" t="s">
        <v>8</v>
      </c>
      <c r="E7" s="19">
        <v>20</v>
      </c>
      <c r="F7" s="20">
        <v>72</v>
      </c>
      <c r="G7" s="21" t="s">
        <v>9</v>
      </c>
      <c r="H7" s="16"/>
      <c r="I7" s="16"/>
      <c r="J7" s="16"/>
      <c r="K7" s="17"/>
      <c r="L7"/>
      <c r="M7"/>
      <c r="O7"/>
      <c r="P7"/>
      <c r="Q7"/>
      <c r="R7"/>
      <c r="S7"/>
      <c r="T7"/>
      <c r="U7"/>
      <c r="V7"/>
    </row>
    <row r="8" spans="1:22" ht="28.8" x14ac:dyDescent="0.3">
      <c r="A8" s="14"/>
      <c r="B8" s="18" t="s">
        <v>3</v>
      </c>
      <c r="C8" s="18" t="s">
        <v>10</v>
      </c>
      <c r="D8" s="18" t="s">
        <v>11</v>
      </c>
      <c r="E8" s="19">
        <v>36</v>
      </c>
      <c r="F8" s="20">
        <v>43</v>
      </c>
      <c r="G8" s="21" t="s">
        <v>5</v>
      </c>
      <c r="H8" s="16"/>
      <c r="I8" s="16"/>
      <c r="J8" s="16"/>
      <c r="K8" s="17"/>
      <c r="L8"/>
      <c r="M8"/>
      <c r="O8"/>
      <c r="P8"/>
      <c r="Q8"/>
      <c r="R8"/>
      <c r="S8"/>
      <c r="T8"/>
      <c r="U8"/>
      <c r="V8"/>
    </row>
    <row r="9" spans="1:22" ht="28.8" x14ac:dyDescent="0.3">
      <c r="A9" s="14"/>
      <c r="B9" s="18" t="s">
        <v>3</v>
      </c>
      <c r="C9" s="18" t="s">
        <v>12</v>
      </c>
      <c r="D9" s="18" t="s">
        <v>9</v>
      </c>
      <c r="E9" s="19">
        <v>39</v>
      </c>
      <c r="F9" s="20">
        <v>48</v>
      </c>
      <c r="G9" s="21" t="s">
        <v>6</v>
      </c>
      <c r="H9" s="16"/>
      <c r="I9" s="16"/>
      <c r="J9" s="16"/>
      <c r="K9" s="17"/>
      <c r="L9"/>
      <c r="M9"/>
      <c r="O9"/>
      <c r="P9"/>
      <c r="Q9"/>
      <c r="R9"/>
      <c r="S9"/>
      <c r="T9"/>
      <c r="U9"/>
      <c r="V9"/>
    </row>
    <row r="10" spans="1:22" ht="28.8" x14ac:dyDescent="0.3">
      <c r="A10" s="14"/>
      <c r="B10" s="18" t="s">
        <v>3</v>
      </c>
      <c r="C10" s="18" t="s">
        <v>12</v>
      </c>
      <c r="D10" s="18" t="s">
        <v>8</v>
      </c>
      <c r="E10" s="19">
        <v>41</v>
      </c>
      <c r="F10" s="20">
        <v>63</v>
      </c>
      <c r="G10" s="21" t="s">
        <v>5</v>
      </c>
      <c r="H10" s="16"/>
      <c r="I10" s="16"/>
      <c r="J10" s="16"/>
      <c r="K10" s="17"/>
      <c r="L10"/>
      <c r="M10"/>
      <c r="O10"/>
      <c r="P10"/>
      <c r="Q10"/>
      <c r="R10"/>
      <c r="S10"/>
      <c r="T10"/>
      <c r="U10"/>
      <c r="V10"/>
    </row>
    <row r="11" spans="1:22" x14ac:dyDescent="0.3">
      <c r="A11" s="14"/>
      <c r="B11" s="18"/>
      <c r="C11" s="18"/>
      <c r="D11" s="18"/>
      <c r="E11" s="18"/>
      <c r="F11" s="22"/>
      <c r="G11" s="18"/>
      <c r="H11" s="16"/>
      <c r="I11" s="16"/>
      <c r="J11" s="16"/>
      <c r="K11" s="17"/>
      <c r="L11"/>
      <c r="M11"/>
      <c r="O11"/>
      <c r="P11"/>
      <c r="Q11"/>
      <c r="R11"/>
      <c r="S11"/>
      <c r="T11"/>
      <c r="U11"/>
      <c r="V11"/>
    </row>
    <row r="12" spans="1:22" ht="28.8" x14ac:dyDescent="0.3">
      <c r="A12" s="14"/>
      <c r="B12" s="18" t="s">
        <v>13</v>
      </c>
      <c r="C12" s="18" t="s">
        <v>4</v>
      </c>
      <c r="D12" s="18" t="s">
        <v>11</v>
      </c>
      <c r="E12" s="23">
        <v>21</v>
      </c>
      <c r="F12" s="23">
        <v>61</v>
      </c>
      <c r="G12" s="21" t="s">
        <v>9</v>
      </c>
      <c r="H12" s="16"/>
      <c r="I12" s="16"/>
      <c r="J12" s="16"/>
      <c r="K12" s="17"/>
      <c r="L12"/>
      <c r="M12"/>
      <c r="O12"/>
      <c r="P12"/>
      <c r="Q12"/>
      <c r="R12"/>
      <c r="S12"/>
      <c r="T12"/>
      <c r="U12"/>
      <c r="V12"/>
    </row>
    <row r="13" spans="1:22" ht="28.8" x14ac:dyDescent="0.3">
      <c r="A13" s="14"/>
      <c r="B13" s="18" t="s">
        <v>13</v>
      </c>
      <c r="C13" s="18" t="s">
        <v>7</v>
      </c>
      <c r="D13" s="18" t="s">
        <v>8</v>
      </c>
      <c r="E13" s="19">
        <v>30</v>
      </c>
      <c r="F13" s="20">
        <v>75</v>
      </c>
      <c r="G13" s="21" t="s">
        <v>6</v>
      </c>
      <c r="H13" s="16"/>
      <c r="I13" s="16"/>
      <c r="J13" s="16"/>
      <c r="K13" s="17"/>
      <c r="L13"/>
      <c r="M13"/>
      <c r="O13"/>
      <c r="P13"/>
      <c r="Q13"/>
      <c r="R13"/>
      <c r="S13"/>
      <c r="T13"/>
      <c r="U13"/>
      <c r="V13"/>
    </row>
    <row r="14" spans="1:22" ht="28.8" x14ac:dyDescent="0.3">
      <c r="A14" s="14"/>
      <c r="B14" s="18" t="s">
        <v>13</v>
      </c>
      <c r="C14" s="18" t="s">
        <v>10</v>
      </c>
      <c r="D14" s="18" t="s">
        <v>8</v>
      </c>
      <c r="E14" s="19">
        <v>42</v>
      </c>
      <c r="F14" s="20">
        <v>70</v>
      </c>
      <c r="G14" s="21" t="s">
        <v>11</v>
      </c>
      <c r="H14" s="16"/>
      <c r="I14" s="16"/>
      <c r="J14" s="16"/>
      <c r="K14" s="17"/>
      <c r="L14"/>
      <c r="M14"/>
      <c r="O14"/>
      <c r="P14"/>
      <c r="Q14"/>
      <c r="R14"/>
      <c r="S14"/>
      <c r="T14"/>
      <c r="U14"/>
      <c r="V14"/>
    </row>
    <row r="15" spans="1:22" x14ac:dyDescent="0.3">
      <c r="A15" s="14"/>
      <c r="B15" s="18" t="s">
        <v>13</v>
      </c>
      <c r="C15" s="18" t="s">
        <v>12</v>
      </c>
      <c r="D15" s="18" t="s">
        <v>9</v>
      </c>
      <c r="E15" s="19">
        <v>49</v>
      </c>
      <c r="F15" s="20">
        <v>44</v>
      </c>
      <c r="G15" s="21" t="s">
        <v>5</v>
      </c>
      <c r="H15" s="16"/>
      <c r="I15" s="16"/>
      <c r="J15" s="16"/>
      <c r="K15" s="17"/>
      <c r="L15"/>
      <c r="M15"/>
      <c r="O15"/>
      <c r="P15"/>
      <c r="Q15"/>
      <c r="R15"/>
      <c r="S15"/>
      <c r="T15"/>
      <c r="U15"/>
      <c r="V15"/>
    </row>
    <row r="16" spans="1:22" ht="28.8" x14ac:dyDescent="0.3">
      <c r="A16" s="14"/>
      <c r="B16" s="18" t="s">
        <v>13</v>
      </c>
      <c r="C16" s="18" t="s">
        <v>12</v>
      </c>
      <c r="D16" s="18" t="s">
        <v>11</v>
      </c>
      <c r="E16" s="19">
        <v>27</v>
      </c>
      <c r="F16" s="20">
        <v>86</v>
      </c>
      <c r="G16" s="21" t="s">
        <v>6</v>
      </c>
      <c r="H16" s="16"/>
      <c r="I16" s="16"/>
      <c r="J16" s="16"/>
      <c r="K16" s="17"/>
      <c r="L16"/>
      <c r="M16"/>
      <c r="O16"/>
      <c r="P16"/>
      <c r="Q16"/>
      <c r="R16"/>
      <c r="S16"/>
      <c r="T16"/>
      <c r="U16"/>
      <c r="V16"/>
    </row>
    <row r="17" spans="1:22" x14ac:dyDescent="0.3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/>
      <c r="M17"/>
      <c r="O17"/>
      <c r="P17"/>
      <c r="Q17"/>
      <c r="R17"/>
      <c r="S17"/>
      <c r="T17"/>
      <c r="U17"/>
      <c r="V17"/>
    </row>
    <row r="18" spans="1:22" x14ac:dyDescent="0.3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/>
      <c r="M18"/>
      <c r="O18"/>
      <c r="P18"/>
      <c r="Q18"/>
      <c r="R18"/>
      <c r="S18"/>
      <c r="T18"/>
      <c r="U18"/>
      <c r="V18"/>
    </row>
    <row r="19" spans="1:22" hidden="1" x14ac:dyDescent="0.3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/>
      <c r="M19"/>
      <c r="O19"/>
      <c r="P19"/>
      <c r="Q19"/>
      <c r="R19"/>
      <c r="S19"/>
      <c r="T19"/>
      <c r="U19"/>
      <c r="V19"/>
    </row>
    <row r="20" spans="1:22" ht="28.8" hidden="1" x14ac:dyDescent="0.3">
      <c r="A20" s="14"/>
      <c r="B20" s="16"/>
      <c r="C20" s="16"/>
      <c r="D20" s="16" t="s">
        <v>14</v>
      </c>
      <c r="E20" s="16" t="s">
        <v>15</v>
      </c>
      <c r="F20" s="16" t="s">
        <v>14</v>
      </c>
      <c r="G20" s="16" t="s">
        <v>15</v>
      </c>
      <c r="H20" s="16" t="s">
        <v>14</v>
      </c>
      <c r="I20" s="16" t="s">
        <v>15</v>
      </c>
      <c r="J20" s="16" t="s">
        <v>14</v>
      </c>
      <c r="K20" s="17" t="s">
        <v>15</v>
      </c>
      <c r="L20" s="9" t="s">
        <v>14</v>
      </c>
      <c r="M20" s="9" t="s">
        <v>15</v>
      </c>
      <c r="O20"/>
      <c r="P20"/>
      <c r="Q20"/>
      <c r="R20"/>
      <c r="S20"/>
      <c r="T20"/>
      <c r="U20"/>
      <c r="V20"/>
    </row>
    <row r="21" spans="1:22" ht="57.6" hidden="1" x14ac:dyDescent="0.3">
      <c r="A21" s="14"/>
      <c r="B21" s="16"/>
      <c r="C21" s="16"/>
      <c r="D21" s="16" t="s">
        <v>8</v>
      </c>
      <c r="E21" s="16" t="s">
        <v>8</v>
      </c>
      <c r="F21" s="16" t="s">
        <v>11</v>
      </c>
      <c r="G21" s="16" t="s">
        <v>11</v>
      </c>
      <c r="H21" s="16" t="s">
        <v>9</v>
      </c>
      <c r="I21" s="16" t="s">
        <v>9</v>
      </c>
      <c r="J21" s="16" t="s">
        <v>5</v>
      </c>
      <c r="K21" s="17" t="s">
        <v>5</v>
      </c>
      <c r="L21" s="9" t="s">
        <v>16</v>
      </c>
      <c r="M21" s="9" t="s">
        <v>16</v>
      </c>
      <c r="O21"/>
      <c r="P21"/>
      <c r="Q21"/>
      <c r="R21" s="9" t="s">
        <v>17</v>
      </c>
      <c r="S21" s="9" t="s">
        <v>18</v>
      </c>
      <c r="T21" s="9" t="s">
        <v>19</v>
      </c>
      <c r="U21" s="9" t="s">
        <v>20</v>
      </c>
      <c r="V21" s="9" t="s">
        <v>21</v>
      </c>
    </row>
    <row r="22" spans="1:22" ht="28.8" hidden="1" x14ac:dyDescent="0.3">
      <c r="A22" s="14"/>
      <c r="B22" s="16"/>
      <c r="C22" s="16" t="s">
        <v>8</v>
      </c>
      <c r="D22" s="24"/>
      <c r="E22" s="24"/>
      <c r="F22" s="16">
        <f>IF(COUNT(E14)=0," ",E14)</f>
        <v>42</v>
      </c>
      <c r="G22" s="16">
        <f>IF(COUNT(F14)=0," ",F14)</f>
        <v>70</v>
      </c>
      <c r="H22" s="16">
        <f>IF(COUNT(E7)=0," ",E7)</f>
        <v>20</v>
      </c>
      <c r="I22" s="16">
        <f>IF(COUNT(F7)=0," ",F7)</f>
        <v>72</v>
      </c>
      <c r="J22" s="16">
        <f>IF(COUNT(E10)=0," ",E10)</f>
        <v>41</v>
      </c>
      <c r="K22" s="17">
        <f>IF(COUNT(F10)=0," ",F10)</f>
        <v>63</v>
      </c>
      <c r="L22" s="9">
        <f>IF(COUNT(E13)=0," ",E13)</f>
        <v>30</v>
      </c>
      <c r="M22" s="9">
        <f>IF(COUNT(F13)=0," ",F13)</f>
        <v>75</v>
      </c>
      <c r="O22"/>
      <c r="P22"/>
      <c r="Q22" s="9" t="s">
        <v>17</v>
      </c>
      <c r="R22" s="25"/>
      <c r="S22" s="9">
        <f>IF(COUNT(F22:G22)=0," ",(IF(F22-G22=0,2,(IF(F22-G22&gt;0,3,1)))))</f>
        <v>1</v>
      </c>
      <c r="T22" s="9">
        <f>IF(COUNT(H22:I22)=0," ",(IF(H22-I22=0,2,(IF(H22-I22&gt;0,3,1)))))</f>
        <v>1</v>
      </c>
      <c r="U22" s="9">
        <f>IF(COUNT(J22:K22)=0," ",(IF(J22-K22=0,2,(IF(J22-K22&gt;0,3,1)))))</f>
        <v>1</v>
      </c>
      <c r="V22" s="9">
        <f>IF(COUNT(L22:M22)=0," ",(IF(L22-M22=0,2,(IF(L22-M22&gt;0,3,1)))))</f>
        <v>1</v>
      </c>
    </row>
    <row r="23" spans="1:22" ht="28.8" hidden="1" x14ac:dyDescent="0.3">
      <c r="A23" s="14"/>
      <c r="B23" s="16"/>
      <c r="C23" s="16" t="s">
        <v>11</v>
      </c>
      <c r="D23" s="16">
        <f>G22</f>
        <v>70</v>
      </c>
      <c r="E23" s="16">
        <f>F22</f>
        <v>42</v>
      </c>
      <c r="F23" s="24"/>
      <c r="G23" s="24"/>
      <c r="H23" s="16">
        <f>IF(COUNT(E12)=0," ",E12)</f>
        <v>21</v>
      </c>
      <c r="I23" s="16">
        <f>IF(COUNT(F12)=0," ",F12)</f>
        <v>61</v>
      </c>
      <c r="J23" s="16">
        <f>IF(COUNT(E8)=0," ",E8)</f>
        <v>36</v>
      </c>
      <c r="K23" s="17">
        <f>IF(COUNT(F8)=0," ",F8)</f>
        <v>43</v>
      </c>
      <c r="L23" s="9">
        <f>IF(COUNT(E16)=0," ",E16)</f>
        <v>27</v>
      </c>
      <c r="M23" s="9">
        <f>IF(COUNT(F16)=0," ",F16)</f>
        <v>86</v>
      </c>
      <c r="O23"/>
      <c r="P23"/>
      <c r="Q23" s="9" t="s">
        <v>18</v>
      </c>
      <c r="R23" s="9">
        <f>IF(COUNT(D23:E23)=0," ",(IF(D23-E23=0,2,(IF(D23-E23&gt;0,3,1)))))</f>
        <v>3</v>
      </c>
      <c r="S23" s="25"/>
      <c r="T23" s="9">
        <f>IF(COUNT(H23:I23)=0," ",(IF(H23-I23=0,2,(IF(H23-I23&gt;0,3,1)))))</f>
        <v>1</v>
      </c>
      <c r="U23" s="9">
        <f>IF(COUNT(J23:K23)=0," ",(IF(J23-K23=0,2,(IF(J23-K23&gt;0,3,1)))))</f>
        <v>1</v>
      </c>
      <c r="V23" s="9">
        <f>IF(COUNT(L23:M23)=0," ",(IF(L23-M23=0,2,(IF(L23-M23&gt;0,3,1)))))</f>
        <v>1</v>
      </c>
    </row>
    <row r="24" spans="1:22" ht="28.8" hidden="1" x14ac:dyDescent="0.3">
      <c r="A24" s="14"/>
      <c r="B24" s="16"/>
      <c r="C24" s="16" t="s">
        <v>9</v>
      </c>
      <c r="D24" s="16">
        <f>I22</f>
        <v>72</v>
      </c>
      <c r="E24" s="16">
        <f>H22</f>
        <v>20</v>
      </c>
      <c r="F24" s="16">
        <f>I23</f>
        <v>61</v>
      </c>
      <c r="G24" s="16">
        <f>H23</f>
        <v>21</v>
      </c>
      <c r="H24" s="24"/>
      <c r="I24" s="24"/>
      <c r="J24" s="16">
        <f>IF(COUNT(E15)=0," ",E15)</f>
        <v>49</v>
      </c>
      <c r="K24" s="17">
        <f>IF(COUNT(F15)=0," ",F15)</f>
        <v>44</v>
      </c>
      <c r="L24" s="9">
        <f>IF(COUNT(E9)=0," ",E9)</f>
        <v>39</v>
      </c>
      <c r="M24" s="9">
        <f>IF(COUNT(F9)=0," ",F9)</f>
        <v>48</v>
      </c>
      <c r="O24"/>
      <c r="P24"/>
      <c r="Q24" s="9" t="s">
        <v>19</v>
      </c>
      <c r="R24" s="9">
        <f>IF(COUNT(D24:E24)=0," ",(IF(D24-E24=0,2,(IF(D24-E24&gt;0,3,1)))))</f>
        <v>3</v>
      </c>
      <c r="S24" s="9">
        <f>IF(COUNT(F24:G24)=0," ",(IF(F24-G24=0,2,(IF(F24-G24&gt;0,3,1)))))</f>
        <v>3</v>
      </c>
      <c r="T24" s="25"/>
      <c r="U24" s="9">
        <f>IF(COUNT(J24:K24)=0," ",(IF(J24-K24=0,2,(IF(J24-K24&gt;0,3,1)))))</f>
        <v>3</v>
      </c>
      <c r="V24" s="9">
        <f>IF(COUNT(L24:M24)=0," ",(IF(L24-M24=0,2,(IF(L24-M24&gt;0,3,1)))))</f>
        <v>1</v>
      </c>
    </row>
    <row r="25" spans="1:22" hidden="1" x14ac:dyDescent="0.3">
      <c r="A25" s="14"/>
      <c r="B25" s="16"/>
      <c r="C25" s="16" t="s">
        <v>5</v>
      </c>
      <c r="D25" s="16">
        <f>K22</f>
        <v>63</v>
      </c>
      <c r="E25" s="16">
        <f>J22</f>
        <v>41</v>
      </c>
      <c r="F25" s="16">
        <f>K23</f>
        <v>43</v>
      </c>
      <c r="G25" s="16">
        <f>J23</f>
        <v>36</v>
      </c>
      <c r="H25" s="16">
        <f>K24</f>
        <v>44</v>
      </c>
      <c r="I25" s="16">
        <f>J24</f>
        <v>49</v>
      </c>
      <c r="J25" s="24"/>
      <c r="K25" s="26"/>
      <c r="L25" s="9">
        <f>IF(COUNT(E6)=0," ",E6)</f>
        <v>39</v>
      </c>
      <c r="M25" s="9">
        <f>IF(COUNT(F6)=0," ",F6)</f>
        <v>61</v>
      </c>
      <c r="O25"/>
      <c r="P25"/>
      <c r="Q25" s="9" t="s">
        <v>20</v>
      </c>
      <c r="R25" s="9">
        <f>IF(COUNT(D25:E25)=0," ",(IF(D25-E25=0,2,(IF(D25-E25&gt;0,3,1)))))</f>
        <v>3</v>
      </c>
      <c r="S25" s="9">
        <f>IF(COUNT(F25:G25)=0," ",(IF(F25-G25=0,2,(IF(F25-G25&gt;0,3,1)))))</f>
        <v>3</v>
      </c>
      <c r="T25" s="9">
        <f>IF(COUNT(H25:I25)=0," ",(IF(H25-I25=0,2,(IF(H25-I25&gt;0,3,1)))))</f>
        <v>1</v>
      </c>
      <c r="U25" s="25"/>
      <c r="V25" s="9">
        <f>IF(COUNT(L25:M25)=0," ",(IF(L25-M25=0,2,(IF(L25-M25&gt;0,3,1)))))</f>
        <v>1</v>
      </c>
    </row>
    <row r="26" spans="1:22" ht="57.6" hidden="1" x14ac:dyDescent="0.3">
      <c r="A26" s="14"/>
      <c r="B26" s="16"/>
      <c r="C26" s="16" t="s">
        <v>16</v>
      </c>
      <c r="D26" s="16">
        <f>M22</f>
        <v>75</v>
      </c>
      <c r="E26" s="16">
        <f>L22</f>
        <v>30</v>
      </c>
      <c r="F26" s="16">
        <f>M23</f>
        <v>86</v>
      </c>
      <c r="G26" s="16">
        <f>L23</f>
        <v>27</v>
      </c>
      <c r="H26" s="16">
        <f>M24</f>
        <v>48</v>
      </c>
      <c r="I26" s="16">
        <f>L24</f>
        <v>39</v>
      </c>
      <c r="J26" s="16">
        <f>M25</f>
        <v>61</v>
      </c>
      <c r="K26" s="17">
        <f>L25</f>
        <v>39</v>
      </c>
      <c r="L26" s="25"/>
      <c r="M26" s="25"/>
      <c r="O26"/>
      <c r="P26"/>
      <c r="Q26" s="9" t="s">
        <v>21</v>
      </c>
      <c r="R26" s="9">
        <f>IF(COUNT(D26:E26)=0," ",(IF(D26-E26=0,2,(IF(D26-E26&gt;0,3,1)))))</f>
        <v>3</v>
      </c>
      <c r="S26" s="9">
        <f>IF(COUNT(F26:G26)=0," ",(IF(F26-G26=0,2,(IF(F26-G26&gt;0,3,1)))))</f>
        <v>3</v>
      </c>
      <c r="T26" s="9">
        <f>IF(COUNT(H26:I26)=0," ",(IF(H26-I26=0,2,(IF(H26-I26&gt;0,3,1)))))</f>
        <v>3</v>
      </c>
      <c r="U26" s="9">
        <f>IF(COUNT(J26:K26)=0," ",(IF(J26-K26=0,2,(IF(J26-K26&gt;0,3,1)))))</f>
        <v>3</v>
      </c>
      <c r="V26" s="25"/>
    </row>
    <row r="27" spans="1:22" hidden="1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7"/>
      <c r="O27"/>
      <c r="P27"/>
      <c r="Q27"/>
      <c r="R27"/>
      <c r="S27"/>
    </row>
    <row r="28" spans="1:22" x14ac:dyDescent="0.3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7"/>
      <c r="O28"/>
      <c r="P28"/>
      <c r="Q28"/>
      <c r="R28"/>
      <c r="S28"/>
    </row>
    <row r="29" spans="1:22" ht="18" x14ac:dyDescent="0.35">
      <c r="A29" s="14"/>
      <c r="B29" s="27" t="s">
        <v>22</v>
      </c>
      <c r="C29" s="16"/>
      <c r="D29" s="16"/>
      <c r="E29" s="16"/>
      <c r="F29" s="16"/>
      <c r="G29" s="16"/>
      <c r="H29" s="16"/>
      <c r="I29" s="16"/>
      <c r="J29" s="16"/>
      <c r="K29" s="17"/>
      <c r="O29"/>
      <c r="P29"/>
      <c r="Q29"/>
      <c r="R29"/>
      <c r="S29"/>
    </row>
    <row r="30" spans="1:22" ht="18" x14ac:dyDescent="0.35">
      <c r="A30" s="14"/>
      <c r="B30" s="27"/>
      <c r="C30" s="16"/>
      <c r="D30" s="16"/>
      <c r="E30" s="16"/>
      <c r="F30" s="16"/>
      <c r="G30" s="16"/>
      <c r="H30" s="16"/>
      <c r="I30" s="16"/>
      <c r="J30" s="16"/>
      <c r="K30" s="17"/>
      <c r="O30"/>
      <c r="P30"/>
      <c r="Q30"/>
      <c r="R30"/>
      <c r="S30"/>
    </row>
    <row r="31" spans="1:22" ht="28.8" x14ac:dyDescent="0.3">
      <c r="A31" s="14"/>
      <c r="B31" s="28" t="s">
        <v>23</v>
      </c>
      <c r="C31" s="28" t="s">
        <v>24</v>
      </c>
      <c r="D31" s="29" t="s">
        <v>25</v>
      </c>
      <c r="E31" s="28" t="s">
        <v>26</v>
      </c>
      <c r="F31" s="28" t="s">
        <v>27</v>
      </c>
      <c r="G31" s="28" t="s">
        <v>28</v>
      </c>
      <c r="H31" s="28" t="s">
        <v>29</v>
      </c>
      <c r="I31" s="30" t="s">
        <v>30</v>
      </c>
      <c r="J31" s="31" t="s">
        <v>31</v>
      </c>
      <c r="K31" s="17"/>
      <c r="O31"/>
      <c r="P31"/>
      <c r="Q31"/>
      <c r="R31"/>
      <c r="S31"/>
    </row>
    <row r="32" spans="1:22" x14ac:dyDescent="0.3">
      <c r="A32" s="14"/>
      <c r="B32" s="32" t="s">
        <v>8</v>
      </c>
      <c r="C32" s="32">
        <f>(COUNT(D22:M22))/2</f>
        <v>4</v>
      </c>
      <c r="D32" s="33">
        <f>COUNTIF(R22:V22,3)</f>
        <v>0</v>
      </c>
      <c r="E32" s="32">
        <f>COUNTIF(R22:V22,1)</f>
        <v>4</v>
      </c>
      <c r="F32" s="32">
        <f>COUNTIF(R22:V22,2)</f>
        <v>0</v>
      </c>
      <c r="G32" s="32">
        <f>SUM(D22,F22,H22, J22, L22)</f>
        <v>133</v>
      </c>
      <c r="H32" s="32">
        <f>SUM(E22,G22,I22,K22,M22)</f>
        <v>280</v>
      </c>
      <c r="I32" s="34">
        <f>G32-H32</f>
        <v>-147</v>
      </c>
      <c r="J32" s="35">
        <f>SUM(R22:V22)</f>
        <v>4</v>
      </c>
      <c r="K32" s="17"/>
      <c r="O32"/>
      <c r="P32"/>
      <c r="Q32"/>
      <c r="R32"/>
      <c r="S32"/>
    </row>
    <row r="33" spans="1:19" x14ac:dyDescent="0.3">
      <c r="A33" s="14"/>
      <c r="B33" s="32" t="s">
        <v>11</v>
      </c>
      <c r="C33" s="32">
        <f>(COUNT(D23:M23))/2</f>
        <v>4</v>
      </c>
      <c r="D33" s="33">
        <f>COUNTIF(R23:V23,3)</f>
        <v>1</v>
      </c>
      <c r="E33" s="32">
        <f>COUNTIF(R23:V23,1)</f>
        <v>3</v>
      </c>
      <c r="F33" s="32">
        <f>COUNTIF(R23:V23,2)</f>
        <v>0</v>
      </c>
      <c r="G33" s="32">
        <f>SUM(D23,F23,H23, J23, L23)</f>
        <v>154</v>
      </c>
      <c r="H33" s="32">
        <f>SUM(E23,G23,I23,K23,M23)</f>
        <v>232</v>
      </c>
      <c r="I33" s="34">
        <f>G33-H33</f>
        <v>-78</v>
      </c>
      <c r="J33" s="35">
        <f>SUM(R23:V23)</f>
        <v>6</v>
      </c>
      <c r="K33" s="17"/>
      <c r="O33"/>
      <c r="P33"/>
      <c r="Q33"/>
      <c r="R33"/>
      <c r="S33"/>
    </row>
    <row r="34" spans="1:19" x14ac:dyDescent="0.3">
      <c r="A34" s="14"/>
      <c r="B34" s="32" t="s">
        <v>9</v>
      </c>
      <c r="C34" s="32">
        <f>(COUNT(D24:M24))/2</f>
        <v>4</v>
      </c>
      <c r="D34" s="33">
        <f>COUNTIF(R24:V24,3)</f>
        <v>3</v>
      </c>
      <c r="E34" s="32">
        <f>COUNTIF(R24:V24,1)</f>
        <v>1</v>
      </c>
      <c r="F34" s="32">
        <f>COUNTIF(R24:V24,2)</f>
        <v>0</v>
      </c>
      <c r="G34" s="32">
        <f>SUM(D24,F24,H24, J24, L24)</f>
        <v>221</v>
      </c>
      <c r="H34" s="32">
        <f>SUM(E24,G24,I24,K24,M24)</f>
        <v>133</v>
      </c>
      <c r="I34" s="34">
        <f>G34-H34</f>
        <v>88</v>
      </c>
      <c r="J34" s="35">
        <f>SUM(R24:V24)</f>
        <v>10</v>
      </c>
      <c r="K34" s="17"/>
      <c r="O34"/>
      <c r="P34"/>
      <c r="Q34"/>
      <c r="R34"/>
      <c r="S34"/>
    </row>
    <row r="35" spans="1:19" x14ac:dyDescent="0.3">
      <c r="A35" s="14"/>
      <c r="B35" s="32" t="s">
        <v>5</v>
      </c>
      <c r="C35" s="32">
        <f>(COUNT(D25:M25))/2</f>
        <v>4</v>
      </c>
      <c r="D35" s="33">
        <f>COUNTIF(R25:V25,3)</f>
        <v>2</v>
      </c>
      <c r="E35" s="32">
        <f>COUNTIF(R25:V25,1)</f>
        <v>2</v>
      </c>
      <c r="F35" s="32">
        <f>COUNTIF(R25:V25,2)</f>
        <v>0</v>
      </c>
      <c r="G35" s="32">
        <f>SUM(D25,F25,H25, J25, L25)</f>
        <v>189</v>
      </c>
      <c r="H35" s="32">
        <f>SUM(E25,G25,I25,K25,M25)</f>
        <v>187</v>
      </c>
      <c r="I35" s="34">
        <f>G35-H35</f>
        <v>2</v>
      </c>
      <c r="J35" s="35">
        <f>SUM(R25:V25)</f>
        <v>8</v>
      </c>
      <c r="K35" s="17"/>
      <c r="O35"/>
      <c r="P35"/>
      <c r="Q35"/>
      <c r="R35"/>
      <c r="S35"/>
    </row>
    <row r="36" spans="1:19" ht="28.8" x14ac:dyDescent="0.3">
      <c r="A36" s="14"/>
      <c r="B36" s="32" t="s">
        <v>16</v>
      </c>
      <c r="C36" s="32">
        <f>(COUNT(D26:M26))/2</f>
        <v>4</v>
      </c>
      <c r="D36" s="33">
        <f>COUNTIF(R26:V26,3)</f>
        <v>4</v>
      </c>
      <c r="E36" s="32">
        <f>COUNTIF(R26:V26,1)</f>
        <v>0</v>
      </c>
      <c r="F36" s="32">
        <f>COUNTIF(R26:V26,2)</f>
        <v>0</v>
      </c>
      <c r="G36" s="32">
        <f>SUM(D26,F26,H26, J26, L26)</f>
        <v>270</v>
      </c>
      <c r="H36" s="32">
        <f>SUM(E26,G26,I26,K26,M26)</f>
        <v>135</v>
      </c>
      <c r="I36" s="34">
        <f>G36-H36</f>
        <v>135</v>
      </c>
      <c r="J36" s="36">
        <f>SUM(R26:V26)</f>
        <v>12</v>
      </c>
      <c r="K36" s="17"/>
      <c r="O36"/>
      <c r="P36"/>
      <c r="Q36"/>
      <c r="R36"/>
      <c r="S36"/>
    </row>
    <row r="37" spans="1:19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9"/>
      <c r="O37"/>
      <c r="P37"/>
      <c r="Q37"/>
      <c r="R37"/>
      <c r="S37"/>
    </row>
    <row r="38" spans="1:19" x14ac:dyDescent="0.3">
      <c r="A38"/>
      <c r="B38"/>
      <c r="C38"/>
      <c r="D38"/>
      <c r="E38"/>
      <c r="F38"/>
      <c r="G38"/>
      <c r="H38"/>
      <c r="I38"/>
      <c r="J38"/>
      <c r="K38"/>
      <c r="O38"/>
      <c r="P38"/>
      <c r="Q38"/>
      <c r="R38"/>
      <c r="S38"/>
    </row>
    <row r="39" spans="1:19" x14ac:dyDescent="0.3">
      <c r="A39"/>
      <c r="B39"/>
      <c r="C39"/>
      <c r="D39"/>
      <c r="E39"/>
      <c r="F39"/>
      <c r="G39"/>
      <c r="H39"/>
      <c r="I39"/>
      <c r="J39"/>
      <c r="K39"/>
      <c r="O39"/>
      <c r="P39"/>
      <c r="Q39"/>
      <c r="R39"/>
      <c r="S39"/>
    </row>
    <row r="40" spans="1:19" x14ac:dyDescent="0.3">
      <c r="A40"/>
      <c r="B40"/>
      <c r="C40"/>
      <c r="D40"/>
      <c r="E40"/>
      <c r="F40"/>
      <c r="G40"/>
      <c r="H40"/>
      <c r="I40"/>
      <c r="J40"/>
      <c r="K40"/>
      <c r="O40"/>
      <c r="P40"/>
      <c r="Q40"/>
      <c r="R40"/>
      <c r="S40"/>
    </row>
    <row r="41" spans="1:19" x14ac:dyDescent="0.3">
      <c r="A41" s="40"/>
      <c r="B41" s="41"/>
      <c r="C41" s="42"/>
      <c r="D41" s="42"/>
      <c r="E41" s="42"/>
      <c r="F41" s="43"/>
      <c r="G41" s="43"/>
      <c r="H41" s="43"/>
      <c r="I41" s="43"/>
      <c r="J41" s="43"/>
      <c r="K41" s="44"/>
      <c r="O41"/>
      <c r="P41"/>
      <c r="Q41"/>
      <c r="R41"/>
      <c r="S41"/>
    </row>
    <row r="42" spans="1:19" ht="18" x14ac:dyDescent="0.35">
      <c r="A42" s="45"/>
      <c r="B42" s="27" t="s">
        <v>32</v>
      </c>
      <c r="C42" s="16"/>
      <c r="D42" s="16"/>
      <c r="E42" s="16"/>
      <c r="F42" s="16"/>
      <c r="G42" s="16"/>
      <c r="H42" s="16"/>
      <c r="I42" s="16"/>
      <c r="J42" s="16"/>
      <c r="K42" s="46"/>
      <c r="O42"/>
      <c r="P42"/>
      <c r="Q42"/>
      <c r="R42"/>
      <c r="S42"/>
    </row>
    <row r="43" spans="1:19" ht="15" customHeight="1" x14ac:dyDescent="0.3">
      <c r="A43" s="45"/>
      <c r="B43" s="16"/>
      <c r="C43" s="16"/>
      <c r="D43" s="16"/>
      <c r="E43" s="7" t="s">
        <v>2</v>
      </c>
      <c r="F43" s="7"/>
      <c r="G43" s="16"/>
      <c r="H43" s="16"/>
      <c r="I43" s="16"/>
      <c r="J43" s="16"/>
      <c r="K43" s="46"/>
      <c r="O43"/>
      <c r="P43"/>
      <c r="Q43"/>
      <c r="R43"/>
      <c r="S43"/>
    </row>
    <row r="44" spans="1:19" ht="28.8" x14ac:dyDescent="0.3">
      <c r="A44" s="45"/>
      <c r="B44" s="18" t="s">
        <v>3</v>
      </c>
      <c r="C44" s="18" t="s">
        <v>33</v>
      </c>
      <c r="D44" s="18" t="s">
        <v>34</v>
      </c>
      <c r="E44" s="19">
        <v>23</v>
      </c>
      <c r="F44" s="20">
        <v>36</v>
      </c>
      <c r="G44" s="21" t="s">
        <v>35</v>
      </c>
      <c r="H44" s="16"/>
      <c r="I44" s="16"/>
      <c r="J44" s="16"/>
      <c r="K44" s="46"/>
      <c r="O44"/>
      <c r="P44"/>
      <c r="Q44"/>
      <c r="R44"/>
      <c r="S44"/>
    </row>
    <row r="45" spans="1:19" x14ac:dyDescent="0.3">
      <c r="A45" s="45"/>
      <c r="B45" s="18" t="s">
        <v>3</v>
      </c>
      <c r="C45" s="18" t="s">
        <v>36</v>
      </c>
      <c r="D45" s="18" t="s">
        <v>37</v>
      </c>
      <c r="E45" s="19">
        <v>56</v>
      </c>
      <c r="F45" s="20">
        <v>19</v>
      </c>
      <c r="G45" s="21" t="s">
        <v>38</v>
      </c>
      <c r="H45" s="16"/>
      <c r="I45" s="16"/>
      <c r="J45" s="16"/>
      <c r="K45" s="46"/>
      <c r="O45"/>
      <c r="P45"/>
      <c r="Q45"/>
      <c r="R45"/>
      <c r="S45"/>
    </row>
    <row r="46" spans="1:19" ht="28.8" x14ac:dyDescent="0.3">
      <c r="A46" s="45"/>
      <c r="B46" s="18" t="s">
        <v>3</v>
      </c>
      <c r="C46" s="18" t="s">
        <v>39</v>
      </c>
      <c r="D46" s="18" t="s">
        <v>35</v>
      </c>
      <c r="E46" s="19">
        <v>35</v>
      </c>
      <c r="F46" s="20">
        <v>44</v>
      </c>
      <c r="G46" s="21" t="s">
        <v>37</v>
      </c>
      <c r="H46" s="16"/>
      <c r="I46" s="16"/>
      <c r="J46" s="16"/>
      <c r="K46" s="46"/>
      <c r="O46"/>
      <c r="P46"/>
      <c r="Q46"/>
      <c r="R46"/>
      <c r="S46"/>
    </row>
    <row r="47" spans="1:19" x14ac:dyDescent="0.3">
      <c r="A47" s="45"/>
      <c r="B47" s="18"/>
      <c r="C47" s="18"/>
      <c r="D47" s="18"/>
      <c r="E47" s="18"/>
      <c r="F47" s="22"/>
      <c r="G47" s="21"/>
      <c r="H47" s="16"/>
      <c r="I47" s="16"/>
      <c r="J47" s="16"/>
      <c r="K47" s="46"/>
      <c r="O47"/>
      <c r="P47"/>
      <c r="Q47"/>
      <c r="R47"/>
      <c r="S47"/>
    </row>
    <row r="48" spans="1:19" ht="28.8" x14ac:dyDescent="0.3">
      <c r="A48" s="45"/>
      <c r="B48" s="18" t="s">
        <v>13</v>
      </c>
      <c r="C48" s="18" t="s">
        <v>33</v>
      </c>
      <c r="D48" s="18" t="s">
        <v>35</v>
      </c>
      <c r="E48" s="19">
        <v>37</v>
      </c>
      <c r="F48" s="20">
        <v>28</v>
      </c>
      <c r="G48" s="21" t="s">
        <v>38</v>
      </c>
      <c r="H48" s="16"/>
      <c r="I48" s="16"/>
      <c r="J48" s="16"/>
      <c r="K48" s="46"/>
      <c r="O48"/>
      <c r="P48"/>
      <c r="Q48"/>
      <c r="R48"/>
      <c r="S48"/>
    </row>
    <row r="49" spans="1:19" ht="28.8" x14ac:dyDescent="0.3">
      <c r="A49" s="45"/>
      <c r="B49" s="18" t="s">
        <v>13</v>
      </c>
      <c r="C49" s="18" t="s">
        <v>36</v>
      </c>
      <c r="D49" s="18" t="s">
        <v>34</v>
      </c>
      <c r="E49" s="19">
        <v>27</v>
      </c>
      <c r="F49" s="20">
        <v>66</v>
      </c>
      <c r="G49" s="21" t="s">
        <v>37</v>
      </c>
      <c r="H49" s="16"/>
      <c r="I49" s="16"/>
      <c r="J49" s="16"/>
      <c r="K49" s="46"/>
      <c r="O49"/>
      <c r="P49"/>
      <c r="Q49"/>
      <c r="R49"/>
      <c r="S49"/>
    </row>
    <row r="50" spans="1:19" ht="28.8" x14ac:dyDescent="0.3">
      <c r="A50" s="45"/>
      <c r="B50" s="18" t="s">
        <v>13</v>
      </c>
      <c r="C50" s="18" t="s">
        <v>39</v>
      </c>
      <c r="D50" s="18" t="s">
        <v>34</v>
      </c>
      <c r="E50" s="19">
        <v>25</v>
      </c>
      <c r="F50" s="20">
        <v>42</v>
      </c>
      <c r="G50" s="21" t="s">
        <v>38</v>
      </c>
      <c r="H50" s="16"/>
      <c r="I50" s="16"/>
      <c r="J50" s="16"/>
      <c r="K50" s="46"/>
      <c r="O50"/>
      <c r="P50"/>
      <c r="Q50"/>
      <c r="R50"/>
      <c r="S50"/>
    </row>
    <row r="51" spans="1:19" x14ac:dyDescent="0.3">
      <c r="A51" s="45"/>
      <c r="B51" s="16"/>
      <c r="C51" s="16"/>
      <c r="D51" s="16"/>
      <c r="E51" s="16"/>
      <c r="F51" s="16"/>
      <c r="G51" s="16"/>
      <c r="H51" s="16"/>
      <c r="I51" s="16"/>
      <c r="J51" s="16"/>
      <c r="K51" s="46"/>
      <c r="O51"/>
      <c r="P51"/>
      <c r="Q51"/>
      <c r="R51"/>
      <c r="S51"/>
    </row>
    <row r="52" spans="1:19" x14ac:dyDescent="0.3">
      <c r="A52" s="45"/>
      <c r="B52" s="16"/>
      <c r="C52" s="16"/>
      <c r="D52" s="16"/>
      <c r="E52" s="16"/>
      <c r="F52" s="16"/>
      <c r="G52" s="16"/>
      <c r="H52" s="16"/>
      <c r="I52" s="16"/>
      <c r="J52" s="16"/>
      <c r="K52" s="46"/>
      <c r="O52"/>
      <c r="P52"/>
      <c r="Q52"/>
      <c r="R52"/>
      <c r="S52"/>
    </row>
    <row r="53" spans="1:19" hidden="1" x14ac:dyDescent="0.3">
      <c r="A53" s="45"/>
      <c r="B53" s="16"/>
      <c r="C53" s="16"/>
      <c r="D53" s="16"/>
      <c r="E53" s="16"/>
      <c r="F53" s="16"/>
      <c r="G53" s="16"/>
      <c r="H53" s="16"/>
      <c r="I53" s="16"/>
      <c r="J53" s="16"/>
      <c r="K53" s="46"/>
      <c r="O53"/>
      <c r="P53"/>
      <c r="Q53"/>
      <c r="R53"/>
      <c r="S53"/>
    </row>
    <row r="54" spans="1:19" ht="28.8" hidden="1" x14ac:dyDescent="0.3">
      <c r="A54" s="45"/>
      <c r="B54" s="16"/>
      <c r="C54" s="16"/>
      <c r="D54" s="16" t="s">
        <v>14</v>
      </c>
      <c r="E54" s="16" t="s">
        <v>15</v>
      </c>
      <c r="F54" s="16" t="s">
        <v>14</v>
      </c>
      <c r="G54" s="16" t="s">
        <v>15</v>
      </c>
      <c r="H54" s="16" t="s">
        <v>14</v>
      </c>
      <c r="I54" s="16" t="s">
        <v>15</v>
      </c>
      <c r="J54" s="16" t="s">
        <v>14</v>
      </c>
      <c r="K54" s="46" t="s">
        <v>15</v>
      </c>
      <c r="O54"/>
      <c r="P54"/>
      <c r="Q54"/>
      <c r="R54"/>
      <c r="S54"/>
    </row>
    <row r="55" spans="1:19" ht="57.6" hidden="1" x14ac:dyDescent="0.3">
      <c r="A55" s="45"/>
      <c r="B55" s="16"/>
      <c r="C55" s="16"/>
      <c r="D55" s="18" t="s">
        <v>34</v>
      </c>
      <c r="E55" s="18" t="s">
        <v>34</v>
      </c>
      <c r="F55" s="18" t="s">
        <v>35</v>
      </c>
      <c r="G55" s="18" t="s">
        <v>35</v>
      </c>
      <c r="H55" s="18" t="s">
        <v>37</v>
      </c>
      <c r="I55" s="18" t="s">
        <v>37</v>
      </c>
      <c r="J55" s="18" t="s">
        <v>38</v>
      </c>
      <c r="K55" s="47" t="s">
        <v>38</v>
      </c>
      <c r="O55"/>
      <c r="P55" s="9" t="s">
        <v>17</v>
      </c>
      <c r="Q55" s="9" t="s">
        <v>18</v>
      </c>
      <c r="R55" s="9" t="s">
        <v>19</v>
      </c>
      <c r="S55" s="9" t="s">
        <v>20</v>
      </c>
    </row>
    <row r="56" spans="1:19" ht="28.8" hidden="1" x14ac:dyDescent="0.3">
      <c r="A56" s="45"/>
      <c r="B56" s="16"/>
      <c r="C56" s="18" t="s">
        <v>34</v>
      </c>
      <c r="D56" s="24"/>
      <c r="E56" s="24"/>
      <c r="F56" s="16">
        <f>IF(COUNT(E44)=0," ",E44)</f>
        <v>23</v>
      </c>
      <c r="G56" s="16">
        <f>IF(COUNT(F44)=0," ",F44)</f>
        <v>36</v>
      </c>
      <c r="H56" s="16">
        <f>IF(COUNT(E49)=0," ",E49)</f>
        <v>27</v>
      </c>
      <c r="I56" s="16">
        <f>IF(COUNT(F49)=0," ",F49)</f>
        <v>66</v>
      </c>
      <c r="J56" s="16">
        <f>IF(COUNT(E50)=0," ",E50)</f>
        <v>25</v>
      </c>
      <c r="K56" s="46">
        <f>IF(COUNT(F50)=0," ",F50)</f>
        <v>42</v>
      </c>
      <c r="O56" s="9" t="s">
        <v>17</v>
      </c>
      <c r="P56" s="25"/>
      <c r="Q56" s="9">
        <f>IF(COUNT(F56:G56)=0," ",(IF(F56-G56=0,2,(IF(F56-G56&gt;0,3,1)))))</f>
        <v>1</v>
      </c>
      <c r="R56" s="9">
        <f>IF(COUNT(H56:I56)=0," ",(IF(H56-I56=0,2,(IF(H56-I56&gt;0,3,1)))))</f>
        <v>1</v>
      </c>
      <c r="S56" s="9">
        <f>IF(COUNT(J56:K56)=0," ",(IF(J56-K56=0,2,(IF(J56-K56&gt;0,3,1)))))</f>
        <v>1</v>
      </c>
    </row>
    <row r="57" spans="1:19" ht="43.2" hidden="1" x14ac:dyDescent="0.3">
      <c r="A57" s="45"/>
      <c r="B57" s="16"/>
      <c r="C57" s="18" t="s">
        <v>35</v>
      </c>
      <c r="D57" s="16">
        <f>G56</f>
        <v>36</v>
      </c>
      <c r="E57" s="16">
        <f>F56</f>
        <v>23</v>
      </c>
      <c r="F57" s="24"/>
      <c r="G57" s="24"/>
      <c r="H57" s="16">
        <f>IF(COUNT(E46)=0," ",E46)</f>
        <v>35</v>
      </c>
      <c r="I57" s="16">
        <f>IF(COUNT(F46)=0," ",F46)</f>
        <v>44</v>
      </c>
      <c r="J57" s="16">
        <f>IF(COUNT(E48)=0," ",E48)</f>
        <v>37</v>
      </c>
      <c r="K57" s="46">
        <f>IF(COUNT(F48)=0," ",F48)</f>
        <v>28</v>
      </c>
      <c r="O57" s="9" t="s">
        <v>18</v>
      </c>
      <c r="P57" s="9">
        <f>IF(COUNT(D57:E57)=0," ",(IF(D57-E57=0,2,(IF(D57-E57&gt;0,3,1)))))</f>
        <v>3</v>
      </c>
      <c r="Q57" s="25"/>
      <c r="R57" s="9">
        <f>IF(COUNT(H57:I57)=0," ",(IF(H57-I57=0,2,(IF(H57-I57&gt;0,3,1)))))</f>
        <v>1</v>
      </c>
      <c r="S57" s="9">
        <f>IF(COUNT(J57:K57)=0," ",(IF(J57-K57=0,2,(IF(J57-K57&gt;0,3,1)))))</f>
        <v>3</v>
      </c>
    </row>
    <row r="58" spans="1:19" hidden="1" x14ac:dyDescent="0.3">
      <c r="A58" s="45"/>
      <c r="B58" s="16"/>
      <c r="C58" s="18" t="s">
        <v>37</v>
      </c>
      <c r="D58" s="16">
        <f>I56</f>
        <v>66</v>
      </c>
      <c r="E58" s="16">
        <f>H56</f>
        <v>27</v>
      </c>
      <c r="F58" s="16">
        <f>I57</f>
        <v>44</v>
      </c>
      <c r="G58" s="16">
        <f>H57</f>
        <v>35</v>
      </c>
      <c r="H58" s="24"/>
      <c r="I58" s="24"/>
      <c r="J58" s="16">
        <f>IF(COUNT(E45)=0," ",E45)</f>
        <v>56</v>
      </c>
      <c r="K58" s="46">
        <f>IF(COUNT(F45)=0," ",F45)</f>
        <v>19</v>
      </c>
      <c r="O58" s="9" t="s">
        <v>19</v>
      </c>
      <c r="P58" s="9">
        <f>IF(COUNT(D58:E58)=0," ",(IF(D58-E58=0,2,(IF(D58-E58&gt;0,3,1)))))</f>
        <v>3</v>
      </c>
      <c r="Q58" s="9">
        <f>IF(COUNT(F58:G58)=0," ",(IF(F58-G58=0,2,(IF(F58-G58&gt;0,3,1)))))</f>
        <v>3</v>
      </c>
      <c r="R58" s="25"/>
      <c r="S58" s="9">
        <f>IF(COUNT(J58:K58)=0," ",(IF(J58-K58=0,2,(IF(J58-K58&gt;0,3,1)))))</f>
        <v>3</v>
      </c>
    </row>
    <row r="59" spans="1:19" hidden="1" x14ac:dyDescent="0.3">
      <c r="A59" s="45"/>
      <c r="B59" s="16"/>
      <c r="C59" s="18" t="s">
        <v>38</v>
      </c>
      <c r="D59" s="16">
        <f>K56</f>
        <v>42</v>
      </c>
      <c r="E59" s="16">
        <f>J56</f>
        <v>25</v>
      </c>
      <c r="F59" s="16">
        <f>K57</f>
        <v>28</v>
      </c>
      <c r="G59" s="16">
        <f>J57</f>
        <v>37</v>
      </c>
      <c r="H59" s="16">
        <f>K58</f>
        <v>19</v>
      </c>
      <c r="I59" s="16">
        <f>J58</f>
        <v>56</v>
      </c>
      <c r="J59" s="24"/>
      <c r="K59" s="48"/>
      <c r="O59" s="9" t="s">
        <v>20</v>
      </c>
      <c r="P59" s="9">
        <f>IF(COUNT(D59:E59)=0," ",(IF(D59-E59=0,2,(IF(D59-E59&gt;0,3,1)))))</f>
        <v>3</v>
      </c>
      <c r="Q59" s="9">
        <f>IF(COUNT(F59:G59)=0," ",(IF(F59-G59=0,2,(IF(F59-G59&gt;0,3,1)))))</f>
        <v>1</v>
      </c>
      <c r="R59" s="9">
        <f>IF(COUNT(H59:I59)=0," ",(IF(H59-I59=0,2,(IF(H59-I59&gt;0,3,1)))))</f>
        <v>1</v>
      </c>
      <c r="S59" s="25"/>
    </row>
    <row r="60" spans="1:19" hidden="1" x14ac:dyDescent="0.3">
      <c r="A60" s="45"/>
      <c r="B60" s="16"/>
      <c r="C60" s="16"/>
      <c r="D60" s="16"/>
      <c r="E60" s="16"/>
      <c r="F60" s="16"/>
      <c r="G60" s="16"/>
      <c r="H60" s="16"/>
      <c r="I60" s="16"/>
      <c r="J60" s="16"/>
      <c r="K60" s="46"/>
      <c r="O60"/>
      <c r="P60"/>
      <c r="Q60"/>
      <c r="R60"/>
      <c r="S60"/>
    </row>
    <row r="61" spans="1:19" x14ac:dyDescent="0.3">
      <c r="A61" s="45"/>
      <c r="B61" s="16"/>
      <c r="C61" s="16"/>
      <c r="D61" s="16"/>
      <c r="E61" s="16"/>
      <c r="F61" s="16"/>
      <c r="G61" s="16"/>
      <c r="H61" s="16"/>
      <c r="I61" s="16"/>
      <c r="J61" s="16"/>
      <c r="K61" s="46"/>
      <c r="O61"/>
      <c r="P61"/>
      <c r="Q61"/>
      <c r="R61"/>
      <c r="S61"/>
    </row>
    <row r="62" spans="1:19" ht="18" x14ac:dyDescent="0.35">
      <c r="A62" s="45"/>
      <c r="B62" s="27" t="s">
        <v>22</v>
      </c>
      <c r="C62" s="16"/>
      <c r="D62" s="16"/>
      <c r="E62" s="16"/>
      <c r="F62" s="16"/>
      <c r="G62" s="16"/>
      <c r="H62" s="16"/>
      <c r="I62" s="16"/>
      <c r="J62" s="16"/>
      <c r="K62" s="46"/>
      <c r="O62"/>
      <c r="P62"/>
      <c r="Q62"/>
      <c r="R62"/>
      <c r="S62"/>
    </row>
    <row r="63" spans="1:19" ht="18" x14ac:dyDescent="0.35">
      <c r="A63" s="45"/>
      <c r="B63" s="27"/>
      <c r="C63" s="16"/>
      <c r="D63" s="16"/>
      <c r="E63" s="16"/>
      <c r="F63" s="16"/>
      <c r="G63" s="16"/>
      <c r="H63" s="16"/>
      <c r="I63" s="16"/>
      <c r="J63" s="16"/>
      <c r="K63" s="46"/>
      <c r="O63"/>
      <c r="P63"/>
      <c r="Q63"/>
      <c r="R63"/>
      <c r="S63"/>
    </row>
    <row r="64" spans="1:19" ht="28.8" x14ac:dyDescent="0.3">
      <c r="A64" s="45"/>
      <c r="B64" s="28" t="s">
        <v>23</v>
      </c>
      <c r="C64" s="28" t="s">
        <v>24</v>
      </c>
      <c r="D64" s="29" t="s">
        <v>25</v>
      </c>
      <c r="E64" s="28" t="s">
        <v>26</v>
      </c>
      <c r="F64" s="28" t="s">
        <v>27</v>
      </c>
      <c r="G64" s="28" t="s">
        <v>28</v>
      </c>
      <c r="H64" s="28" t="s">
        <v>29</v>
      </c>
      <c r="I64" s="30" t="s">
        <v>30</v>
      </c>
      <c r="J64" s="31" t="s">
        <v>31</v>
      </c>
      <c r="K64" s="46"/>
      <c r="O64"/>
      <c r="P64"/>
      <c r="Q64"/>
      <c r="R64"/>
      <c r="S64"/>
    </row>
    <row r="65" spans="1:19" x14ac:dyDescent="0.3">
      <c r="A65" s="45"/>
      <c r="B65" s="49" t="s">
        <v>34</v>
      </c>
      <c r="C65" s="32">
        <f>(COUNT(D56:K56))/2</f>
        <v>3</v>
      </c>
      <c r="D65" s="33">
        <f>COUNTIF(P56:T56,3)</f>
        <v>0</v>
      </c>
      <c r="E65" s="32">
        <f>COUNTIF(P56:T56,1)</f>
        <v>3</v>
      </c>
      <c r="F65" s="32">
        <f>COUNTIF(P56:T56,2)</f>
        <v>0</v>
      </c>
      <c r="G65" s="32">
        <f>SUM(D56,F56,H56, J56,)</f>
        <v>75</v>
      </c>
      <c r="H65" s="32">
        <f>SUM(E56,G56,I56,K56,)</f>
        <v>144</v>
      </c>
      <c r="I65" s="34">
        <f>G65-H65</f>
        <v>-69</v>
      </c>
      <c r="J65" s="35">
        <f>SUM(P56:T56)</f>
        <v>3</v>
      </c>
      <c r="K65" s="46"/>
      <c r="O65"/>
      <c r="P65"/>
      <c r="Q65"/>
      <c r="R65"/>
      <c r="S65"/>
    </row>
    <row r="66" spans="1:19" x14ac:dyDescent="0.3">
      <c r="A66" s="45"/>
      <c r="B66" s="49" t="s">
        <v>35</v>
      </c>
      <c r="C66" s="32">
        <f>(COUNT(D57:K57))/2</f>
        <v>3</v>
      </c>
      <c r="D66" s="33">
        <f>COUNTIF(P57:T57,3)</f>
        <v>2</v>
      </c>
      <c r="E66" s="32">
        <f>COUNTIF(P57:T57,1)</f>
        <v>1</v>
      </c>
      <c r="F66" s="32">
        <f>COUNTIF(P57:T57,2)</f>
        <v>0</v>
      </c>
      <c r="G66" s="32">
        <f>SUM(D57,F57,H57, J57,)</f>
        <v>108</v>
      </c>
      <c r="H66" s="32">
        <f>SUM(E57,G57,I57,K57,)</f>
        <v>95</v>
      </c>
      <c r="I66" s="34">
        <f>G66-H66</f>
        <v>13</v>
      </c>
      <c r="J66" s="35">
        <f>SUM(P57:T57)</f>
        <v>7</v>
      </c>
      <c r="K66" s="46"/>
      <c r="O66"/>
      <c r="P66"/>
      <c r="Q66"/>
      <c r="R66"/>
      <c r="S66"/>
    </row>
    <row r="67" spans="1:19" x14ac:dyDescent="0.3">
      <c r="A67" s="45"/>
      <c r="B67" s="49" t="s">
        <v>37</v>
      </c>
      <c r="C67" s="32">
        <f>(COUNT(D58:K58))/2</f>
        <v>3</v>
      </c>
      <c r="D67" s="33">
        <f>COUNTIF(P58:T58,3)</f>
        <v>3</v>
      </c>
      <c r="E67" s="32">
        <f>COUNTIF(P58:T58,1)</f>
        <v>0</v>
      </c>
      <c r="F67" s="32">
        <f>COUNTIF(P58:T58,2)</f>
        <v>0</v>
      </c>
      <c r="G67" s="32">
        <f>SUM(D58,F58,H58, J58,)</f>
        <v>166</v>
      </c>
      <c r="H67" s="32">
        <f>SUM(E58,G58,I58,K58,)</f>
        <v>81</v>
      </c>
      <c r="I67" s="34">
        <f>G67-H67</f>
        <v>85</v>
      </c>
      <c r="J67" s="35">
        <f>SUM(P58:T58)</f>
        <v>9</v>
      </c>
      <c r="K67" s="46"/>
      <c r="O67"/>
      <c r="P67"/>
      <c r="Q67"/>
      <c r="R67"/>
      <c r="S67"/>
    </row>
    <row r="68" spans="1:19" x14ac:dyDescent="0.3">
      <c r="A68" s="45"/>
      <c r="B68" s="49" t="s">
        <v>38</v>
      </c>
      <c r="C68" s="32">
        <f>(COUNT(D59:K59))/2</f>
        <v>3</v>
      </c>
      <c r="D68" s="33">
        <f>COUNTIF(P59:T59,3)</f>
        <v>1</v>
      </c>
      <c r="E68" s="32">
        <f>COUNTIF(P59:T59,1)</f>
        <v>2</v>
      </c>
      <c r="F68" s="32">
        <f>COUNTIF(P59:T59,2)</f>
        <v>0</v>
      </c>
      <c r="G68" s="32">
        <f>SUM(D59,F59,H59, J59,)</f>
        <v>89</v>
      </c>
      <c r="H68" s="32">
        <f>SUM(E59,G59,I59,K59,)</f>
        <v>118</v>
      </c>
      <c r="I68" s="34">
        <f>G68-H68</f>
        <v>-29</v>
      </c>
      <c r="J68" s="36">
        <f>SUM(P59:T59)</f>
        <v>5</v>
      </c>
      <c r="K68" s="46"/>
      <c r="O68"/>
      <c r="P68"/>
      <c r="Q68"/>
      <c r="R68"/>
      <c r="S68"/>
    </row>
    <row r="69" spans="1:19" x14ac:dyDescent="0.3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2"/>
      <c r="O69"/>
      <c r="P69"/>
      <c r="Q69"/>
      <c r="R69"/>
      <c r="S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O70"/>
      <c r="P70"/>
      <c r="Q70"/>
      <c r="R70"/>
      <c r="S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O72"/>
      <c r="P72"/>
      <c r="Q72"/>
      <c r="R72"/>
      <c r="S72"/>
    </row>
    <row r="73" spans="1:19" x14ac:dyDescent="0.3">
      <c r="A73" s="53"/>
      <c r="B73" s="54"/>
      <c r="C73" s="55"/>
      <c r="D73" s="55"/>
      <c r="E73" s="55"/>
      <c r="F73" s="56"/>
      <c r="G73" s="56"/>
      <c r="H73" s="56"/>
      <c r="I73" s="56"/>
      <c r="J73" s="56"/>
      <c r="K73" s="57"/>
      <c r="O73"/>
      <c r="P73"/>
      <c r="Q73"/>
      <c r="R73"/>
      <c r="S73"/>
    </row>
    <row r="74" spans="1:19" ht="18" x14ac:dyDescent="0.35">
      <c r="A74" s="58"/>
      <c r="B74" s="27" t="s">
        <v>40</v>
      </c>
      <c r="C74" s="16"/>
      <c r="D74" s="16"/>
      <c r="E74" s="16"/>
      <c r="F74" s="16"/>
      <c r="G74" s="16"/>
      <c r="H74" s="16"/>
      <c r="I74" s="16"/>
      <c r="J74" s="16"/>
      <c r="K74" s="59"/>
      <c r="O74"/>
      <c r="P74"/>
      <c r="Q74"/>
      <c r="R74"/>
      <c r="S74"/>
    </row>
    <row r="75" spans="1:19" ht="15" customHeight="1" x14ac:dyDescent="0.3">
      <c r="A75" s="58"/>
      <c r="B75" s="16"/>
      <c r="C75" s="16"/>
      <c r="D75" s="16"/>
      <c r="E75" s="7" t="s">
        <v>2</v>
      </c>
      <c r="F75" s="7"/>
      <c r="G75" s="16"/>
      <c r="H75" s="16"/>
      <c r="I75" s="16"/>
      <c r="J75" s="16"/>
      <c r="K75" s="59"/>
      <c r="O75"/>
      <c r="P75"/>
      <c r="Q75"/>
      <c r="R75"/>
      <c r="S75"/>
    </row>
    <row r="76" spans="1:19" ht="28.8" x14ac:dyDescent="0.3">
      <c r="A76" s="58"/>
      <c r="B76" s="18" t="s">
        <v>3</v>
      </c>
      <c r="C76" s="18" t="s">
        <v>4</v>
      </c>
      <c r="D76" s="18" t="s">
        <v>41</v>
      </c>
      <c r="E76" s="19">
        <v>26</v>
      </c>
      <c r="F76" s="20">
        <v>62</v>
      </c>
      <c r="G76" s="21" t="s">
        <v>42</v>
      </c>
      <c r="H76" s="16"/>
      <c r="I76" s="16"/>
      <c r="J76" s="16"/>
      <c r="K76" s="59"/>
      <c r="O76"/>
      <c r="P76"/>
      <c r="Q76"/>
      <c r="R76"/>
      <c r="S76"/>
    </row>
    <row r="77" spans="1:19" x14ac:dyDescent="0.3">
      <c r="A77" s="58"/>
      <c r="B77" s="18" t="s">
        <v>3</v>
      </c>
      <c r="C77" s="18" t="s">
        <v>7</v>
      </c>
      <c r="D77" s="18" t="s">
        <v>43</v>
      </c>
      <c r="E77" s="19">
        <v>43</v>
      </c>
      <c r="F77" s="20">
        <v>45</v>
      </c>
      <c r="G77" s="21" t="s">
        <v>44</v>
      </c>
      <c r="H77" s="16"/>
      <c r="I77" s="16"/>
      <c r="J77" s="16"/>
      <c r="K77" s="59"/>
      <c r="O77"/>
      <c r="P77"/>
      <c r="Q77"/>
      <c r="R77"/>
      <c r="S77"/>
    </row>
    <row r="78" spans="1:19" ht="28.8" x14ac:dyDescent="0.3">
      <c r="A78" s="58"/>
      <c r="B78" s="18" t="s">
        <v>3</v>
      </c>
      <c r="C78" s="18" t="s">
        <v>10</v>
      </c>
      <c r="D78" s="18" t="s">
        <v>42</v>
      </c>
      <c r="E78" s="19">
        <v>55</v>
      </c>
      <c r="F78" s="20">
        <v>32</v>
      </c>
      <c r="G78" s="21" t="s">
        <v>44</v>
      </c>
      <c r="H78" s="16"/>
      <c r="I78" s="16"/>
      <c r="J78" s="16"/>
      <c r="K78" s="59"/>
      <c r="O78"/>
      <c r="P78"/>
      <c r="Q78"/>
      <c r="R78"/>
      <c r="S78"/>
    </row>
    <row r="79" spans="1:19" x14ac:dyDescent="0.3">
      <c r="A79" s="58"/>
      <c r="B79" s="18"/>
      <c r="C79" s="18"/>
      <c r="D79" s="18"/>
      <c r="E79" s="18"/>
      <c r="F79" s="22"/>
      <c r="G79" s="21"/>
      <c r="H79" s="16"/>
      <c r="I79" s="16"/>
      <c r="J79" s="16"/>
      <c r="K79" s="59"/>
      <c r="O79"/>
      <c r="P79"/>
      <c r="Q79"/>
      <c r="R79"/>
      <c r="S79"/>
    </row>
    <row r="80" spans="1:19" ht="28.8" x14ac:dyDescent="0.3">
      <c r="A80" s="58"/>
      <c r="B80" s="18" t="s">
        <v>13</v>
      </c>
      <c r="C80" s="18" t="s">
        <v>33</v>
      </c>
      <c r="D80" s="18" t="s">
        <v>43</v>
      </c>
      <c r="E80" s="19">
        <v>29</v>
      </c>
      <c r="F80" s="20">
        <v>40</v>
      </c>
      <c r="G80" s="21" t="s">
        <v>42</v>
      </c>
      <c r="H80" s="16"/>
      <c r="I80" s="16"/>
      <c r="J80" s="16"/>
      <c r="K80" s="59"/>
      <c r="O80"/>
      <c r="P80"/>
      <c r="Q80"/>
      <c r="R80"/>
      <c r="S80"/>
    </row>
    <row r="81" spans="1:19" ht="28.8" x14ac:dyDescent="0.3">
      <c r="A81" s="58"/>
      <c r="B81" s="18" t="s">
        <v>13</v>
      </c>
      <c r="C81" s="18" t="s">
        <v>36</v>
      </c>
      <c r="D81" s="18" t="s">
        <v>41</v>
      </c>
      <c r="E81" s="19">
        <v>37</v>
      </c>
      <c r="F81" s="20">
        <v>50</v>
      </c>
      <c r="G81" s="21" t="s">
        <v>44</v>
      </c>
      <c r="H81" s="16"/>
      <c r="I81" s="16"/>
      <c r="J81" s="16"/>
      <c r="K81" s="59"/>
      <c r="O81"/>
      <c r="P81"/>
      <c r="Q81"/>
      <c r="R81"/>
      <c r="S81"/>
    </row>
    <row r="82" spans="1:19" x14ac:dyDescent="0.3">
      <c r="A82" s="58"/>
      <c r="B82" s="18" t="s">
        <v>13</v>
      </c>
      <c r="C82" s="18" t="s">
        <v>39</v>
      </c>
      <c r="D82" s="18" t="s">
        <v>43</v>
      </c>
      <c r="E82" s="19">
        <v>38</v>
      </c>
      <c r="F82" s="20">
        <v>34</v>
      </c>
      <c r="G82" s="21" t="s">
        <v>41</v>
      </c>
      <c r="H82" s="16"/>
      <c r="I82" s="16"/>
      <c r="J82" s="16"/>
      <c r="K82" s="59"/>
      <c r="O82"/>
      <c r="P82"/>
      <c r="Q82"/>
      <c r="R82"/>
      <c r="S82"/>
    </row>
    <row r="83" spans="1:19" x14ac:dyDescent="0.3">
      <c r="A83" s="58"/>
      <c r="B83" s="16"/>
      <c r="C83" s="16"/>
      <c r="D83" s="16"/>
      <c r="E83" s="16"/>
      <c r="F83" s="16"/>
      <c r="G83" s="16"/>
      <c r="H83" s="16"/>
      <c r="I83" s="16"/>
      <c r="J83" s="16"/>
      <c r="K83" s="59"/>
      <c r="O83"/>
      <c r="P83"/>
      <c r="Q83"/>
      <c r="R83"/>
      <c r="S83"/>
    </row>
    <row r="84" spans="1:19" x14ac:dyDescent="0.3">
      <c r="A84" s="58"/>
      <c r="B84" s="16"/>
      <c r="C84" s="16"/>
      <c r="D84" s="16"/>
      <c r="E84" s="16"/>
      <c r="F84" s="16"/>
      <c r="G84" s="16"/>
      <c r="H84" s="16"/>
      <c r="I84" s="16"/>
      <c r="J84" s="16"/>
      <c r="K84" s="59"/>
      <c r="O84"/>
      <c r="P84"/>
      <c r="Q84"/>
      <c r="R84"/>
      <c r="S84"/>
    </row>
    <row r="85" spans="1:19" hidden="1" x14ac:dyDescent="0.3">
      <c r="A85" s="58"/>
      <c r="B85" s="16"/>
      <c r="C85" s="16"/>
      <c r="D85" s="16"/>
      <c r="E85" s="16"/>
      <c r="F85" s="16"/>
      <c r="G85" s="16"/>
      <c r="H85" s="16"/>
      <c r="I85" s="16"/>
      <c r="J85" s="16"/>
      <c r="K85" s="59"/>
      <c r="O85"/>
      <c r="P85"/>
      <c r="Q85"/>
      <c r="R85"/>
      <c r="S85"/>
    </row>
    <row r="86" spans="1:19" ht="28.8" hidden="1" x14ac:dyDescent="0.3">
      <c r="A86" s="58"/>
      <c r="B86" s="16"/>
      <c r="C86" s="16"/>
      <c r="D86" s="16" t="s">
        <v>14</v>
      </c>
      <c r="E86" s="16" t="s">
        <v>15</v>
      </c>
      <c r="F86" s="16" t="s">
        <v>14</v>
      </c>
      <c r="G86" s="16" t="s">
        <v>15</v>
      </c>
      <c r="H86" s="16" t="s">
        <v>14</v>
      </c>
      <c r="I86" s="16" t="s">
        <v>15</v>
      </c>
      <c r="J86" s="16" t="s">
        <v>14</v>
      </c>
      <c r="K86" s="59" t="s">
        <v>15</v>
      </c>
      <c r="O86"/>
      <c r="P86"/>
      <c r="Q86"/>
      <c r="R86"/>
      <c r="S86"/>
    </row>
    <row r="87" spans="1:19" ht="72" hidden="1" x14ac:dyDescent="0.3">
      <c r="A87" s="58"/>
      <c r="B87" s="16"/>
      <c r="C87" s="16"/>
      <c r="D87" s="18" t="s">
        <v>43</v>
      </c>
      <c r="E87" s="18" t="s">
        <v>43</v>
      </c>
      <c r="F87" s="18" t="s">
        <v>41</v>
      </c>
      <c r="G87" s="18" t="s">
        <v>41</v>
      </c>
      <c r="H87" s="18" t="s">
        <v>42</v>
      </c>
      <c r="I87" s="18" t="s">
        <v>42</v>
      </c>
      <c r="J87" s="18" t="s">
        <v>44</v>
      </c>
      <c r="K87" s="60" t="s">
        <v>44</v>
      </c>
      <c r="O87"/>
      <c r="P87" s="9" t="s">
        <v>17</v>
      </c>
      <c r="Q87" s="9" t="s">
        <v>18</v>
      </c>
      <c r="R87" s="9" t="s">
        <v>19</v>
      </c>
      <c r="S87" s="9" t="s">
        <v>20</v>
      </c>
    </row>
    <row r="88" spans="1:19" ht="28.8" hidden="1" x14ac:dyDescent="0.3">
      <c r="A88" s="58"/>
      <c r="B88" s="16"/>
      <c r="C88" s="18" t="s">
        <v>43</v>
      </c>
      <c r="D88" s="24"/>
      <c r="E88" s="24"/>
      <c r="F88" s="16">
        <f>IF(COUNT(E82)=0," ",E82)</f>
        <v>38</v>
      </c>
      <c r="G88" s="16">
        <f>IF(COUNT(F82)=0," ",F82)</f>
        <v>34</v>
      </c>
      <c r="H88" s="16">
        <f>IF(COUNT(E80)=0," ",E80)</f>
        <v>29</v>
      </c>
      <c r="I88" s="16">
        <f>IF(COUNT(F80)=0," ",F80)</f>
        <v>40</v>
      </c>
      <c r="J88" s="16">
        <f>IF(COUNT(E77)=0," ",E77)</f>
        <v>43</v>
      </c>
      <c r="K88" s="59">
        <f>IF(COUNT(F77)=0," ",F77)</f>
        <v>45</v>
      </c>
      <c r="O88" s="9" t="s">
        <v>17</v>
      </c>
      <c r="P88" s="25"/>
      <c r="Q88" s="9">
        <f>IF(COUNT(F88:G88)=0," ",(IF(F88-G88=0,2,(IF(F88-G88&gt;0,3,1)))))</f>
        <v>3</v>
      </c>
      <c r="R88" s="9">
        <f>IF(COUNT(H88:I88)=0," ",(IF(H88-I88=0,2,(IF(H88-I88&gt;0,3,1)))))</f>
        <v>1</v>
      </c>
      <c r="S88" s="9">
        <f>IF(COUNT(J88:K88)=0," ",(IF(J88-K88=0,2,(IF(J88-K88&gt;0,3,1)))))</f>
        <v>1</v>
      </c>
    </row>
    <row r="89" spans="1:19" ht="28.8" hidden="1" x14ac:dyDescent="0.3">
      <c r="A89" s="58"/>
      <c r="B89" s="16"/>
      <c r="C89" s="18" t="s">
        <v>41</v>
      </c>
      <c r="D89" s="16">
        <f>G88</f>
        <v>34</v>
      </c>
      <c r="E89" s="16">
        <f>F88</f>
        <v>38</v>
      </c>
      <c r="F89" s="24"/>
      <c r="G89" s="24"/>
      <c r="H89" s="16">
        <f>IF(COUNT(E76)=0," ",E76)</f>
        <v>26</v>
      </c>
      <c r="I89" s="16">
        <f>IF(COUNT(F76)=0," ",F76)</f>
        <v>62</v>
      </c>
      <c r="J89" s="16">
        <f>IF(COUNT(E81)=0," ",E81)</f>
        <v>37</v>
      </c>
      <c r="K89" s="59">
        <f>IF(COUNT(F81)=0," ",F81)</f>
        <v>50</v>
      </c>
      <c r="O89" s="9" t="s">
        <v>18</v>
      </c>
      <c r="P89" s="9">
        <f>IF(COUNT(D89:E89)=0," ",(IF(D89-E89=0,2,(IF(D89-E89&gt;0,3,1)))))</f>
        <v>1</v>
      </c>
      <c r="Q89" s="25"/>
      <c r="R89" s="9">
        <f>IF(COUNT(H89:I89)=0," ",(IF(H89-I89=0,2,(IF(H89-I89&gt;0,3,1)))))</f>
        <v>1</v>
      </c>
      <c r="S89" s="9">
        <f>IF(COUNT(J89:K89)=0," ",(IF(J89-K89=0,2,(IF(J89-K89&gt;0,3,1)))))</f>
        <v>1</v>
      </c>
    </row>
    <row r="90" spans="1:19" ht="28.8" hidden="1" x14ac:dyDescent="0.3">
      <c r="A90" s="58"/>
      <c r="B90" s="16"/>
      <c r="C90" s="18" t="s">
        <v>42</v>
      </c>
      <c r="D90" s="16">
        <f>I88</f>
        <v>40</v>
      </c>
      <c r="E90" s="16">
        <f>H88</f>
        <v>29</v>
      </c>
      <c r="F90" s="16">
        <f>I89</f>
        <v>62</v>
      </c>
      <c r="G90" s="16">
        <f>H89</f>
        <v>26</v>
      </c>
      <c r="H90" s="24"/>
      <c r="I90" s="24"/>
      <c r="J90" s="16">
        <f>IF(COUNT(E78)=0," ",E78)</f>
        <v>55</v>
      </c>
      <c r="K90" s="59">
        <f>IF(COUNT(F78)=0," ",F78)</f>
        <v>32</v>
      </c>
      <c r="O90" s="9" t="s">
        <v>19</v>
      </c>
      <c r="P90" s="9">
        <f>IF(COUNT(D90:E90)=0," ",(IF(D90-E90=0,2,(IF(D90-E90&gt;0,3,1)))))</f>
        <v>3</v>
      </c>
      <c r="Q90" s="9">
        <f>IF(COUNT(F90:G90)=0," ",(IF(F90-G90=0,2,(IF(F90-G90&gt;0,3,1)))))</f>
        <v>3</v>
      </c>
      <c r="R90" s="25"/>
      <c r="S90" s="9">
        <f>IF(COUNT(J90:K90)=0," ",(IF(J90-K90=0,2,(IF(J90-K90&gt;0,3,1)))))</f>
        <v>3</v>
      </c>
    </row>
    <row r="91" spans="1:19" hidden="1" x14ac:dyDescent="0.3">
      <c r="A91" s="58"/>
      <c r="B91" s="16"/>
      <c r="C91" s="18" t="s">
        <v>44</v>
      </c>
      <c r="D91" s="16">
        <f>K88</f>
        <v>45</v>
      </c>
      <c r="E91" s="16">
        <f>J88</f>
        <v>43</v>
      </c>
      <c r="F91" s="16">
        <f>K89</f>
        <v>50</v>
      </c>
      <c r="G91" s="16">
        <f>J89</f>
        <v>37</v>
      </c>
      <c r="H91" s="16">
        <f>K90</f>
        <v>32</v>
      </c>
      <c r="I91" s="16">
        <f>J90</f>
        <v>55</v>
      </c>
      <c r="J91" s="24"/>
      <c r="K91" s="61"/>
      <c r="O91" s="9" t="s">
        <v>20</v>
      </c>
      <c r="P91" s="9">
        <f>IF(COUNT(D91:E91)=0," ",(IF(D91-E91=0,2,(IF(D91-E91&gt;0,3,1)))))</f>
        <v>3</v>
      </c>
      <c r="Q91" s="9">
        <f>IF(COUNT(F91:G91)=0," ",(IF(F91-G91=0,2,(IF(F91-G91&gt;0,3,1)))))</f>
        <v>3</v>
      </c>
      <c r="R91" s="9">
        <f>IF(COUNT(H91:I91)=0," ",(IF(H91-I91=0,2,(IF(H91-I91&gt;0,3,1)))))</f>
        <v>1</v>
      </c>
      <c r="S91" s="25"/>
    </row>
    <row r="92" spans="1:19" hidden="1" x14ac:dyDescent="0.3">
      <c r="A92" s="58"/>
      <c r="B92" s="16"/>
      <c r="C92" s="16"/>
      <c r="D92" s="16"/>
      <c r="E92" s="16"/>
      <c r="F92" s="16"/>
      <c r="G92" s="16"/>
      <c r="H92" s="16"/>
      <c r="I92" s="16"/>
      <c r="J92" s="16"/>
      <c r="K92" s="59"/>
      <c r="O92"/>
      <c r="P92"/>
      <c r="Q92"/>
      <c r="R92"/>
      <c r="S92"/>
    </row>
    <row r="93" spans="1:19" x14ac:dyDescent="0.3">
      <c r="A93" s="58"/>
      <c r="B93" s="16"/>
      <c r="C93" s="16"/>
      <c r="D93" s="16"/>
      <c r="E93" s="16"/>
      <c r="F93" s="16"/>
      <c r="G93" s="16"/>
      <c r="H93" s="16"/>
      <c r="I93" s="16"/>
      <c r="J93" s="16"/>
      <c r="K93" s="59"/>
      <c r="O93"/>
      <c r="P93"/>
      <c r="Q93"/>
      <c r="R93"/>
      <c r="S93"/>
    </row>
    <row r="94" spans="1:19" ht="18" x14ac:dyDescent="0.35">
      <c r="A94" s="58"/>
      <c r="B94" s="27" t="s">
        <v>22</v>
      </c>
      <c r="C94" s="16"/>
      <c r="D94" s="16"/>
      <c r="E94" s="16"/>
      <c r="F94" s="16"/>
      <c r="G94" s="16"/>
      <c r="H94" s="16"/>
      <c r="I94" s="16"/>
      <c r="J94" s="16"/>
      <c r="K94" s="59"/>
      <c r="O94"/>
      <c r="P94"/>
      <c r="Q94"/>
      <c r="R94"/>
      <c r="S94"/>
    </row>
    <row r="95" spans="1:19" ht="18" x14ac:dyDescent="0.35">
      <c r="A95" s="58"/>
      <c r="B95" s="27"/>
      <c r="C95" s="16"/>
      <c r="D95" s="16"/>
      <c r="E95" s="16"/>
      <c r="F95" s="16"/>
      <c r="G95" s="16"/>
      <c r="H95" s="16"/>
      <c r="I95" s="16"/>
      <c r="J95" s="16"/>
      <c r="K95" s="59"/>
      <c r="O95"/>
      <c r="P95"/>
      <c r="Q95"/>
      <c r="R95"/>
      <c r="S95"/>
    </row>
    <row r="96" spans="1:19" ht="28.8" x14ac:dyDescent="0.3">
      <c r="A96" s="58"/>
      <c r="B96" s="28" t="s">
        <v>23</v>
      </c>
      <c r="C96" s="28" t="s">
        <v>24</v>
      </c>
      <c r="D96" s="29" t="s">
        <v>25</v>
      </c>
      <c r="E96" s="28" t="s">
        <v>26</v>
      </c>
      <c r="F96" s="28" t="s">
        <v>27</v>
      </c>
      <c r="G96" s="28" t="s">
        <v>28</v>
      </c>
      <c r="H96" s="28" t="s">
        <v>29</v>
      </c>
      <c r="I96" s="30" t="s">
        <v>30</v>
      </c>
      <c r="J96" s="31" t="s">
        <v>31</v>
      </c>
      <c r="K96" s="59"/>
      <c r="O96"/>
      <c r="P96"/>
      <c r="Q96"/>
      <c r="R96"/>
      <c r="S96"/>
    </row>
    <row r="97" spans="1:19" x14ac:dyDescent="0.3">
      <c r="A97" s="58"/>
      <c r="B97" s="49" t="s">
        <v>43</v>
      </c>
      <c r="C97" s="32">
        <f>(COUNT(D88:K88))/2</f>
        <v>3</v>
      </c>
      <c r="D97" s="33">
        <f>COUNTIF(P88:T88,3)</f>
        <v>1</v>
      </c>
      <c r="E97" s="32">
        <f>COUNTIF(P88:T88,1)</f>
        <v>2</v>
      </c>
      <c r="F97" s="32">
        <f>COUNTIF(P88:T88,2)</f>
        <v>0</v>
      </c>
      <c r="G97" s="32">
        <f>SUM(D88,F88,H88, J88,)</f>
        <v>110</v>
      </c>
      <c r="H97" s="32">
        <f>SUM(E88,G88,I88,K88,)</f>
        <v>119</v>
      </c>
      <c r="I97" s="34">
        <f>G97-H97</f>
        <v>-9</v>
      </c>
      <c r="J97" s="35">
        <f>SUM(P88:T88)</f>
        <v>5</v>
      </c>
      <c r="K97" s="59"/>
      <c r="O97"/>
      <c r="P97"/>
      <c r="Q97"/>
      <c r="R97"/>
      <c r="S97"/>
    </row>
    <row r="98" spans="1:19" x14ac:dyDescent="0.3">
      <c r="A98" s="58"/>
      <c r="B98" s="49" t="s">
        <v>41</v>
      </c>
      <c r="C98" s="32">
        <f>(COUNT(D89:K89))/2</f>
        <v>3</v>
      </c>
      <c r="D98" s="33">
        <f>COUNTIF(P89:T89,3)</f>
        <v>0</v>
      </c>
      <c r="E98" s="32">
        <f>COUNTIF(P89:T89,1)</f>
        <v>3</v>
      </c>
      <c r="F98" s="32">
        <f>COUNTIF(P89:T89,2)</f>
        <v>0</v>
      </c>
      <c r="G98" s="32">
        <f>SUM(D89,F89,H89, J89,)</f>
        <v>97</v>
      </c>
      <c r="H98" s="32">
        <f>SUM(E89,G89,I89,K89,)</f>
        <v>150</v>
      </c>
      <c r="I98" s="34">
        <f>G98-H98</f>
        <v>-53</v>
      </c>
      <c r="J98" s="35">
        <f>SUM(P89:T89)</f>
        <v>3</v>
      </c>
      <c r="K98" s="59"/>
      <c r="O98"/>
      <c r="P98"/>
      <c r="Q98"/>
      <c r="R98"/>
      <c r="S98"/>
    </row>
    <row r="99" spans="1:19" ht="28.8" x14ac:dyDescent="0.3">
      <c r="A99" s="58"/>
      <c r="B99" s="49" t="s">
        <v>42</v>
      </c>
      <c r="C99" s="32">
        <f>(COUNT(D90:K90))/2</f>
        <v>3</v>
      </c>
      <c r="D99" s="33">
        <f>COUNTIF(P90:T90,3)</f>
        <v>3</v>
      </c>
      <c r="E99" s="32">
        <f>COUNTIF(P90:T90,1)</f>
        <v>0</v>
      </c>
      <c r="F99" s="32">
        <f>COUNTIF(P90:T90,2)</f>
        <v>0</v>
      </c>
      <c r="G99" s="32">
        <f>SUM(D90,F90,H90, J90,)</f>
        <v>157</v>
      </c>
      <c r="H99" s="32">
        <f>SUM(E90,G90,I90,K90,)</f>
        <v>87</v>
      </c>
      <c r="I99" s="34">
        <f>G99-H99</f>
        <v>70</v>
      </c>
      <c r="J99" s="35">
        <f>SUM(P90:T90)</f>
        <v>9</v>
      </c>
      <c r="K99" s="59"/>
      <c r="O99"/>
      <c r="P99"/>
      <c r="Q99"/>
      <c r="R99"/>
      <c r="S99"/>
    </row>
    <row r="100" spans="1:19" x14ac:dyDescent="0.3">
      <c r="A100" s="58"/>
      <c r="B100" s="49" t="s">
        <v>44</v>
      </c>
      <c r="C100" s="32">
        <f>(COUNT(D91:K91))/2</f>
        <v>3</v>
      </c>
      <c r="D100" s="33">
        <f>COUNTIF(P91:T91,3)</f>
        <v>2</v>
      </c>
      <c r="E100" s="32">
        <f>COUNTIF(P91:T91,1)</f>
        <v>1</v>
      </c>
      <c r="F100" s="32">
        <f>COUNTIF(P91:T91,2)</f>
        <v>0</v>
      </c>
      <c r="G100" s="32">
        <f>SUM(D91,F91,H91, J91,)</f>
        <v>127</v>
      </c>
      <c r="H100" s="32">
        <f>SUM(E91,G91,I91,K91,)</f>
        <v>135</v>
      </c>
      <c r="I100" s="34">
        <f>G100-H100</f>
        <v>-8</v>
      </c>
      <c r="J100" s="36">
        <f>SUM(P91:T91)</f>
        <v>7</v>
      </c>
      <c r="K100" s="59"/>
      <c r="O100"/>
      <c r="P100"/>
      <c r="Q100"/>
      <c r="R100"/>
      <c r="S100"/>
    </row>
    <row r="101" spans="1:19" x14ac:dyDescent="0.3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4"/>
      <c r="O101"/>
      <c r="P101"/>
      <c r="Q101"/>
      <c r="R101"/>
      <c r="S101"/>
    </row>
    <row r="102" spans="1:19" x14ac:dyDescent="0.3">
      <c r="A102"/>
      <c r="B102"/>
      <c r="C102"/>
      <c r="D102"/>
      <c r="E102"/>
      <c r="F102"/>
      <c r="G102"/>
      <c r="H102"/>
      <c r="I102"/>
      <c r="J102"/>
      <c r="K102"/>
      <c r="O102"/>
      <c r="P102"/>
      <c r="Q102"/>
      <c r="R102"/>
      <c r="S102"/>
    </row>
    <row r="103" spans="1:19" x14ac:dyDescent="0.3">
      <c r="A103"/>
      <c r="B103"/>
      <c r="C103"/>
      <c r="D103"/>
      <c r="E103"/>
      <c r="F103"/>
      <c r="G103"/>
      <c r="H103"/>
      <c r="I103"/>
      <c r="J103"/>
      <c r="K103"/>
      <c r="O103"/>
      <c r="P103"/>
      <c r="Q103"/>
      <c r="R103"/>
      <c r="S103"/>
    </row>
    <row r="104" spans="1:19" x14ac:dyDescent="0.3">
      <c r="A104"/>
      <c r="B104"/>
      <c r="C104"/>
      <c r="D104"/>
      <c r="E104"/>
      <c r="F104"/>
      <c r="G104"/>
      <c r="H104"/>
      <c r="I104"/>
      <c r="J104"/>
      <c r="K104"/>
      <c r="O104"/>
      <c r="P104"/>
      <c r="Q104"/>
      <c r="R104"/>
      <c r="S104"/>
    </row>
    <row r="105" spans="1:19" x14ac:dyDescent="0.3">
      <c r="A105" s="65"/>
      <c r="B105" s="66"/>
      <c r="C105" s="67"/>
      <c r="D105" s="67"/>
      <c r="E105" s="67"/>
      <c r="F105" s="68"/>
      <c r="G105" s="68"/>
      <c r="H105" s="68"/>
      <c r="I105" s="68"/>
      <c r="J105" s="68"/>
      <c r="K105" s="69"/>
      <c r="O105"/>
      <c r="P105"/>
      <c r="Q105"/>
      <c r="R105"/>
      <c r="S105"/>
    </row>
    <row r="106" spans="1:19" ht="18" x14ac:dyDescent="0.35">
      <c r="A106" s="70"/>
      <c r="B106" s="27" t="s">
        <v>45</v>
      </c>
      <c r="C106" s="16"/>
      <c r="D106" s="16"/>
      <c r="E106" s="16"/>
      <c r="F106" s="16"/>
      <c r="G106" s="16"/>
      <c r="H106" s="16"/>
      <c r="I106" s="16"/>
      <c r="J106" s="16"/>
      <c r="K106" s="71"/>
      <c r="O106"/>
      <c r="P106"/>
      <c r="Q106"/>
      <c r="R106"/>
      <c r="S106"/>
    </row>
    <row r="107" spans="1:19" ht="15" customHeight="1" x14ac:dyDescent="0.3">
      <c r="A107" s="70"/>
      <c r="B107" s="16"/>
      <c r="C107" s="16"/>
      <c r="D107" s="16"/>
      <c r="E107" s="7" t="s">
        <v>2</v>
      </c>
      <c r="F107" s="7"/>
      <c r="G107" s="16"/>
      <c r="H107" s="16"/>
      <c r="I107" s="16"/>
      <c r="J107" s="16"/>
      <c r="K107" s="71"/>
      <c r="O107"/>
      <c r="P107"/>
      <c r="Q107"/>
      <c r="R107"/>
      <c r="S107"/>
    </row>
    <row r="108" spans="1:19" ht="28.8" x14ac:dyDescent="0.3">
      <c r="A108" s="70"/>
      <c r="B108" s="18" t="s">
        <v>3</v>
      </c>
      <c r="C108" s="18" t="s">
        <v>33</v>
      </c>
      <c r="D108" s="18" t="s">
        <v>46</v>
      </c>
      <c r="E108" s="19">
        <v>25</v>
      </c>
      <c r="F108" s="20">
        <v>23</v>
      </c>
      <c r="G108" s="21" t="s">
        <v>47</v>
      </c>
      <c r="H108" s="16"/>
      <c r="I108" s="16"/>
      <c r="J108" s="16"/>
      <c r="K108" s="71"/>
      <c r="O108"/>
      <c r="P108"/>
      <c r="Q108"/>
      <c r="R108"/>
      <c r="S108"/>
    </row>
    <row r="109" spans="1:19" x14ac:dyDescent="0.3">
      <c r="A109" s="70"/>
      <c r="B109" s="18" t="s">
        <v>3</v>
      </c>
      <c r="C109" s="18" t="s">
        <v>36</v>
      </c>
      <c r="D109" s="18" t="s">
        <v>48</v>
      </c>
      <c r="E109" s="19">
        <v>31</v>
      </c>
      <c r="F109" s="20">
        <v>42</v>
      </c>
      <c r="G109" s="21" t="s">
        <v>49</v>
      </c>
      <c r="H109" s="16"/>
      <c r="I109" s="16"/>
      <c r="J109" s="16"/>
      <c r="K109" s="71"/>
      <c r="O109"/>
      <c r="P109"/>
      <c r="Q109"/>
      <c r="R109"/>
      <c r="S109"/>
    </row>
    <row r="110" spans="1:19" ht="28.8" x14ac:dyDescent="0.3">
      <c r="A110" s="70"/>
      <c r="B110" s="18" t="s">
        <v>3</v>
      </c>
      <c r="C110" s="18" t="s">
        <v>39</v>
      </c>
      <c r="D110" s="18" t="s">
        <v>47</v>
      </c>
      <c r="E110" s="19">
        <v>55</v>
      </c>
      <c r="F110" s="20">
        <v>36</v>
      </c>
      <c r="G110" s="21" t="s">
        <v>48</v>
      </c>
      <c r="H110" s="16"/>
      <c r="I110" s="16"/>
      <c r="J110" s="16"/>
      <c r="K110" s="71"/>
      <c r="O110"/>
      <c r="P110"/>
      <c r="Q110"/>
      <c r="R110"/>
      <c r="S110"/>
    </row>
    <row r="111" spans="1:19" x14ac:dyDescent="0.3">
      <c r="A111" s="70"/>
      <c r="B111" s="18"/>
      <c r="C111" s="18"/>
      <c r="D111" s="18"/>
      <c r="E111" s="18"/>
      <c r="F111" s="22"/>
      <c r="G111" s="21"/>
      <c r="H111" s="16"/>
      <c r="I111" s="16"/>
      <c r="J111" s="16"/>
      <c r="K111" s="71"/>
      <c r="O111"/>
      <c r="P111"/>
      <c r="Q111"/>
      <c r="R111"/>
      <c r="S111"/>
    </row>
    <row r="112" spans="1:19" ht="28.8" x14ac:dyDescent="0.3">
      <c r="A112" s="70"/>
      <c r="B112" s="18" t="s">
        <v>13</v>
      </c>
      <c r="C112" s="18" t="s">
        <v>4</v>
      </c>
      <c r="D112" s="18" t="s">
        <v>46</v>
      </c>
      <c r="E112" s="19">
        <v>20</v>
      </c>
      <c r="F112" s="20">
        <v>0</v>
      </c>
      <c r="G112" s="21" t="s">
        <v>48</v>
      </c>
      <c r="H112" s="16"/>
      <c r="I112" s="16"/>
      <c r="J112" s="16"/>
      <c r="K112" s="71"/>
      <c r="O112"/>
      <c r="P112"/>
      <c r="Q112"/>
      <c r="R112"/>
      <c r="S112"/>
    </row>
    <row r="113" spans="1:19" ht="28.8" x14ac:dyDescent="0.3">
      <c r="A113" s="70"/>
      <c r="B113" s="18" t="s">
        <v>13</v>
      </c>
      <c r="C113" s="18" t="s">
        <v>7</v>
      </c>
      <c r="D113" s="18" t="s">
        <v>46</v>
      </c>
      <c r="E113" s="19">
        <v>13</v>
      </c>
      <c r="F113" s="20">
        <v>32</v>
      </c>
      <c r="G113" s="21" t="s">
        <v>49</v>
      </c>
      <c r="H113" s="16"/>
      <c r="I113" s="16"/>
      <c r="J113" s="16"/>
      <c r="K113" s="71"/>
      <c r="O113"/>
      <c r="P113"/>
      <c r="Q113"/>
      <c r="R113"/>
      <c r="S113"/>
    </row>
    <row r="114" spans="1:19" ht="28.8" x14ac:dyDescent="0.3">
      <c r="A114" s="70"/>
      <c r="B114" s="18" t="s">
        <v>13</v>
      </c>
      <c r="C114" s="18" t="s">
        <v>10</v>
      </c>
      <c r="D114" s="18" t="s">
        <v>47</v>
      </c>
      <c r="E114" s="19">
        <v>35</v>
      </c>
      <c r="F114" s="20">
        <v>37</v>
      </c>
      <c r="G114" s="21" t="s">
        <v>49</v>
      </c>
      <c r="H114" s="16"/>
      <c r="I114" s="16"/>
      <c r="J114" s="16"/>
      <c r="K114" s="71"/>
      <c r="O114"/>
      <c r="P114"/>
      <c r="Q114"/>
      <c r="R114"/>
      <c r="S114"/>
    </row>
    <row r="115" spans="1:19" x14ac:dyDescent="0.3">
      <c r="A115" s="70"/>
      <c r="B115" s="16"/>
      <c r="C115" s="16"/>
      <c r="D115" s="16"/>
      <c r="E115" s="16"/>
      <c r="F115" s="16"/>
      <c r="G115" s="16"/>
      <c r="H115" s="16"/>
      <c r="I115" s="16"/>
      <c r="J115" s="16"/>
      <c r="K115" s="71"/>
      <c r="O115"/>
      <c r="P115"/>
      <c r="Q115"/>
      <c r="R115"/>
      <c r="S115"/>
    </row>
    <row r="116" spans="1:19" x14ac:dyDescent="0.3">
      <c r="A116" s="70"/>
      <c r="B116" s="16"/>
      <c r="C116" s="16"/>
      <c r="D116" s="16"/>
      <c r="E116" s="16"/>
      <c r="F116" s="16"/>
      <c r="G116" s="16"/>
      <c r="H116" s="16"/>
      <c r="I116" s="16"/>
      <c r="J116" s="16"/>
      <c r="K116" s="71"/>
      <c r="O116"/>
      <c r="P116"/>
      <c r="Q116"/>
      <c r="R116"/>
      <c r="S116"/>
    </row>
    <row r="117" spans="1:19" hidden="1" x14ac:dyDescent="0.3">
      <c r="A117" s="70"/>
      <c r="B117" s="16"/>
      <c r="C117" s="16"/>
      <c r="D117" s="16"/>
      <c r="E117" s="16"/>
      <c r="F117" s="16"/>
      <c r="G117" s="16"/>
      <c r="H117" s="16"/>
      <c r="I117" s="16"/>
      <c r="J117" s="16"/>
      <c r="K117" s="71"/>
      <c r="O117"/>
      <c r="P117"/>
      <c r="Q117"/>
      <c r="R117"/>
      <c r="S117"/>
    </row>
    <row r="118" spans="1:19" ht="28.8" hidden="1" x14ac:dyDescent="0.3">
      <c r="A118" s="70"/>
      <c r="B118" s="16"/>
      <c r="C118" s="16"/>
      <c r="D118" s="16" t="s">
        <v>14</v>
      </c>
      <c r="E118" s="16" t="s">
        <v>15</v>
      </c>
      <c r="F118" s="16" t="s">
        <v>14</v>
      </c>
      <c r="G118" s="16" t="s">
        <v>15</v>
      </c>
      <c r="H118" s="16" t="s">
        <v>14</v>
      </c>
      <c r="I118" s="16" t="s">
        <v>15</v>
      </c>
      <c r="J118" s="16" t="s">
        <v>14</v>
      </c>
      <c r="K118" s="71" t="s">
        <v>15</v>
      </c>
      <c r="O118"/>
      <c r="P118"/>
      <c r="Q118"/>
      <c r="R118"/>
      <c r="S118"/>
    </row>
    <row r="119" spans="1:19" ht="43.2" hidden="1" x14ac:dyDescent="0.3">
      <c r="A119" s="70"/>
      <c r="B119" s="16"/>
      <c r="C119" s="16"/>
      <c r="D119" s="18" t="s">
        <v>46</v>
      </c>
      <c r="E119" s="18" t="s">
        <v>46</v>
      </c>
      <c r="F119" s="18" t="s">
        <v>47</v>
      </c>
      <c r="G119" s="18" t="s">
        <v>47</v>
      </c>
      <c r="H119" s="18" t="s">
        <v>48</v>
      </c>
      <c r="I119" s="18" t="s">
        <v>48</v>
      </c>
      <c r="J119" s="18" t="s">
        <v>49</v>
      </c>
      <c r="K119" s="72" t="s">
        <v>49</v>
      </c>
      <c r="O119"/>
      <c r="P119" s="9" t="s">
        <v>17</v>
      </c>
      <c r="Q119" s="9" t="s">
        <v>18</v>
      </c>
      <c r="R119" s="9" t="s">
        <v>19</v>
      </c>
      <c r="S119" s="9" t="s">
        <v>20</v>
      </c>
    </row>
    <row r="120" spans="1:19" ht="28.8" hidden="1" x14ac:dyDescent="0.3">
      <c r="A120" s="70"/>
      <c r="B120" s="16"/>
      <c r="C120" s="18" t="s">
        <v>46</v>
      </c>
      <c r="D120" s="24"/>
      <c r="E120" s="24"/>
      <c r="F120" s="16">
        <f>IF(COUNT(E108)=0," ",E108)</f>
        <v>25</v>
      </c>
      <c r="G120" s="16">
        <f>IF(COUNT(F108)=0," ",F108)</f>
        <v>23</v>
      </c>
      <c r="H120" s="16">
        <f>IF(COUNT(E112)=0," ",E112)</f>
        <v>20</v>
      </c>
      <c r="I120" s="16">
        <f>IF(COUNT(F112)=0," ",F112)</f>
        <v>0</v>
      </c>
      <c r="J120" s="16">
        <f>IF(COUNT(E113)=0," ",E113)</f>
        <v>13</v>
      </c>
      <c r="K120" s="71">
        <f>IF(COUNT(F113)=0," ",F113)</f>
        <v>32</v>
      </c>
      <c r="O120" s="9" t="s">
        <v>17</v>
      </c>
      <c r="P120" s="25"/>
      <c r="Q120" s="9">
        <f>IF(COUNT(F120:G120)=0," ",(IF(F120-G120=0,2,(IF(F120-G120&gt;0,3,1)))))</f>
        <v>3</v>
      </c>
      <c r="R120" s="9">
        <f>IF(COUNT(H120:I120)=0," ",(IF(H120-I120=0,2,(IF(H120-I120&gt;0,3,1)))))</f>
        <v>3</v>
      </c>
      <c r="S120" s="9">
        <f>IF(COUNT(J120:K120)=0," ",(IF(J120-K120=0,2,(IF(J120-K120&gt;0,3,1)))))</f>
        <v>1</v>
      </c>
    </row>
    <row r="121" spans="1:19" ht="28.8" hidden="1" x14ac:dyDescent="0.3">
      <c r="A121" s="70"/>
      <c r="B121" s="16"/>
      <c r="C121" s="18" t="s">
        <v>47</v>
      </c>
      <c r="D121" s="16">
        <f>G120</f>
        <v>23</v>
      </c>
      <c r="E121" s="16">
        <f>F120</f>
        <v>25</v>
      </c>
      <c r="F121" s="24"/>
      <c r="G121" s="24"/>
      <c r="H121" s="16">
        <f>IF(COUNT(E110)=0," ",E110)</f>
        <v>55</v>
      </c>
      <c r="I121" s="16">
        <f>IF(COUNT(F110)=0," ",F110)</f>
        <v>36</v>
      </c>
      <c r="J121" s="16">
        <f>IF(COUNT(E114)=0," ",E114)</f>
        <v>35</v>
      </c>
      <c r="K121" s="71">
        <f>IF(COUNT(F114)=0," ",F114)</f>
        <v>37</v>
      </c>
      <c r="O121" s="9" t="s">
        <v>18</v>
      </c>
      <c r="P121" s="9">
        <f>IF(COUNT(D121:E121)=0," ",(IF(D121-E121=0,2,(IF(D121-E121&gt;0,3,1)))))</f>
        <v>1</v>
      </c>
      <c r="Q121" s="25"/>
      <c r="R121" s="9">
        <f>IF(COUNT(H121:I121)=0," ",(IF(H121-I121=0,2,(IF(H121-I121&gt;0,3,1)))))</f>
        <v>3</v>
      </c>
      <c r="S121" s="9">
        <f>IF(COUNT(J121:K121)=0," ",(IF(J121-K121=0,2,(IF(J121-K121&gt;0,3,1)))))</f>
        <v>1</v>
      </c>
    </row>
    <row r="122" spans="1:19" hidden="1" x14ac:dyDescent="0.3">
      <c r="A122" s="70"/>
      <c r="B122" s="16"/>
      <c r="C122" s="18" t="s">
        <v>48</v>
      </c>
      <c r="D122" s="16">
        <f>I120</f>
        <v>0</v>
      </c>
      <c r="E122" s="16">
        <f>H120</f>
        <v>20</v>
      </c>
      <c r="F122" s="16">
        <f>I121</f>
        <v>36</v>
      </c>
      <c r="G122" s="16">
        <f>H121</f>
        <v>55</v>
      </c>
      <c r="H122" s="24"/>
      <c r="I122" s="24"/>
      <c r="J122" s="16">
        <f>IF(COUNT(E109)=0," ",E109)</f>
        <v>31</v>
      </c>
      <c r="K122" s="71">
        <f>IF(COUNT(F109)=0," ",F109)</f>
        <v>42</v>
      </c>
      <c r="O122" s="9" t="s">
        <v>19</v>
      </c>
      <c r="P122" s="9">
        <f>IF(COUNT(D122:E122)=0," ",(IF(D122-E122=0,2,(IF(D122-E122&gt;0,3,1)))))</f>
        <v>1</v>
      </c>
      <c r="Q122" s="9">
        <f>IF(COUNT(F122:G122)=0," ",(IF(F122-G122=0,2,(IF(F122-G122&gt;0,3,1)))))</f>
        <v>1</v>
      </c>
      <c r="R122" s="25"/>
      <c r="S122" s="9">
        <f>IF(COUNT(J122:K122)=0," ",(IF(J122-K122=0,2,(IF(J122-K122&gt;0,3,1)))))</f>
        <v>1</v>
      </c>
    </row>
    <row r="123" spans="1:19" hidden="1" x14ac:dyDescent="0.3">
      <c r="A123" s="70"/>
      <c r="B123" s="16"/>
      <c r="C123" s="18" t="s">
        <v>49</v>
      </c>
      <c r="D123" s="16">
        <f>K120</f>
        <v>32</v>
      </c>
      <c r="E123" s="16">
        <f>J120</f>
        <v>13</v>
      </c>
      <c r="F123" s="16">
        <f>K121</f>
        <v>37</v>
      </c>
      <c r="G123" s="16">
        <f>J121</f>
        <v>35</v>
      </c>
      <c r="H123" s="16">
        <f>K122</f>
        <v>42</v>
      </c>
      <c r="I123" s="16">
        <f>J122</f>
        <v>31</v>
      </c>
      <c r="J123" s="24"/>
      <c r="K123" s="73"/>
      <c r="O123" s="9" t="s">
        <v>20</v>
      </c>
      <c r="P123" s="9">
        <f>IF(COUNT(D123:E123)=0," ",(IF(D123-E123=0,2,(IF(D123-E123&gt;0,3,1)))))</f>
        <v>3</v>
      </c>
      <c r="Q123" s="9">
        <f>IF(COUNT(F123:G123)=0," ",(IF(F123-G123=0,2,(IF(F123-G123&gt;0,3,1)))))</f>
        <v>3</v>
      </c>
      <c r="R123" s="9">
        <f>IF(COUNT(H123:I123)=0," ",(IF(H123-I123=0,2,(IF(H123-I123&gt;0,3,1)))))</f>
        <v>3</v>
      </c>
      <c r="S123" s="25"/>
    </row>
    <row r="124" spans="1:19" hidden="1" x14ac:dyDescent="0.3">
      <c r="A124" s="70"/>
      <c r="B124" s="16"/>
      <c r="C124" s="16"/>
      <c r="D124" s="16"/>
      <c r="E124" s="16"/>
      <c r="F124" s="16"/>
      <c r="G124" s="16"/>
      <c r="H124" s="16"/>
      <c r="I124" s="16"/>
      <c r="J124" s="16"/>
      <c r="K124" s="71"/>
    </row>
    <row r="125" spans="1:19" x14ac:dyDescent="0.3">
      <c r="A125" s="70"/>
      <c r="B125" s="16"/>
      <c r="C125" s="16"/>
      <c r="D125" s="16"/>
      <c r="E125" s="16"/>
      <c r="F125" s="16"/>
      <c r="G125" s="16"/>
      <c r="H125" s="16"/>
      <c r="I125" s="16"/>
      <c r="J125" s="16"/>
      <c r="K125" s="71"/>
    </row>
    <row r="126" spans="1:19" ht="18" x14ac:dyDescent="0.35">
      <c r="A126" s="70"/>
      <c r="B126" s="27" t="s">
        <v>22</v>
      </c>
      <c r="C126" s="16"/>
      <c r="D126" s="16"/>
      <c r="E126" s="16"/>
      <c r="F126" s="16"/>
      <c r="G126" s="16"/>
      <c r="H126" s="16"/>
      <c r="I126" s="16"/>
      <c r="J126" s="16"/>
      <c r="K126" s="71"/>
    </row>
    <row r="127" spans="1:19" ht="18" x14ac:dyDescent="0.35">
      <c r="A127" s="70"/>
      <c r="B127" s="27"/>
      <c r="C127" s="16"/>
      <c r="D127" s="16"/>
      <c r="E127" s="16"/>
      <c r="F127" s="16"/>
      <c r="G127" s="16"/>
      <c r="H127" s="16"/>
      <c r="I127" s="16"/>
      <c r="J127" s="16"/>
      <c r="K127" s="71"/>
    </row>
    <row r="128" spans="1:19" ht="28.8" x14ac:dyDescent="0.3">
      <c r="A128" s="70"/>
      <c r="B128" s="28" t="s">
        <v>23</v>
      </c>
      <c r="C128" s="28" t="s">
        <v>24</v>
      </c>
      <c r="D128" s="29" t="s">
        <v>25</v>
      </c>
      <c r="E128" s="28" t="s">
        <v>26</v>
      </c>
      <c r="F128" s="28" t="s">
        <v>27</v>
      </c>
      <c r="G128" s="28" t="s">
        <v>28</v>
      </c>
      <c r="H128" s="28" t="s">
        <v>29</v>
      </c>
      <c r="I128" s="30" t="s">
        <v>30</v>
      </c>
      <c r="J128" s="31" t="s">
        <v>31</v>
      </c>
      <c r="K128" s="71"/>
    </row>
    <row r="129" spans="1:11" x14ac:dyDescent="0.3">
      <c r="A129" s="70"/>
      <c r="B129" s="49" t="s">
        <v>46</v>
      </c>
      <c r="C129" s="32">
        <f>(COUNT(D120:K120))/2</f>
        <v>3</v>
      </c>
      <c r="D129" s="33">
        <f>COUNTIF(P120:T120,3)</f>
        <v>2</v>
      </c>
      <c r="E129" s="32">
        <f>COUNTIF(P120:T120,1)</f>
        <v>1</v>
      </c>
      <c r="F129" s="32">
        <f>COUNTIF(P120:T120,2)</f>
        <v>0</v>
      </c>
      <c r="G129" s="32">
        <f>SUM(D120,F120,H120, J120,)</f>
        <v>58</v>
      </c>
      <c r="H129" s="32">
        <f>SUM(E120,G120,I120,K120,)</f>
        <v>55</v>
      </c>
      <c r="I129" s="34">
        <f>G129-H129</f>
        <v>3</v>
      </c>
      <c r="J129" s="35">
        <f>SUM(P120:T120)</f>
        <v>7</v>
      </c>
      <c r="K129" s="71"/>
    </row>
    <row r="130" spans="1:11" x14ac:dyDescent="0.3">
      <c r="A130" s="70"/>
      <c r="B130" s="49" t="s">
        <v>47</v>
      </c>
      <c r="C130" s="32">
        <f>(COUNT(D121:K121))/2</f>
        <v>3</v>
      </c>
      <c r="D130" s="33">
        <f>COUNTIF(P121:T121,3)</f>
        <v>1</v>
      </c>
      <c r="E130" s="32">
        <f>COUNTIF(P121:T121,1)</f>
        <v>2</v>
      </c>
      <c r="F130" s="32">
        <f>COUNTIF(P121:T121,2)</f>
        <v>0</v>
      </c>
      <c r="G130" s="32">
        <f>SUM(D121,F121,H121, J121,)</f>
        <v>113</v>
      </c>
      <c r="H130" s="32">
        <f>SUM(E121,G121,I121,K121,)</f>
        <v>98</v>
      </c>
      <c r="I130" s="34">
        <f>G130-H130</f>
        <v>15</v>
      </c>
      <c r="J130" s="35">
        <f>SUM(P121:T121)</f>
        <v>5</v>
      </c>
      <c r="K130" s="71"/>
    </row>
    <row r="131" spans="1:11" x14ac:dyDescent="0.3">
      <c r="A131" s="70"/>
      <c r="B131" s="49" t="s">
        <v>48</v>
      </c>
      <c r="C131" s="32">
        <f>(COUNT(D122:K122))/2</f>
        <v>3</v>
      </c>
      <c r="D131" s="33">
        <f>COUNTIF(P122:T122,3)</f>
        <v>0</v>
      </c>
      <c r="E131" s="32">
        <f>COUNTIF(P122:T122,1)</f>
        <v>3</v>
      </c>
      <c r="F131" s="32">
        <f>COUNTIF(P122:T122,2)</f>
        <v>0</v>
      </c>
      <c r="G131" s="32">
        <f>SUM(D122,F122,H122, J122,)</f>
        <v>67</v>
      </c>
      <c r="H131" s="32">
        <f>SUM(E122,G122,I122,K122,)</f>
        <v>117</v>
      </c>
      <c r="I131" s="34">
        <f>G131-H131</f>
        <v>-50</v>
      </c>
      <c r="J131" s="35">
        <f>SUM(P122:T122)</f>
        <v>3</v>
      </c>
      <c r="K131" s="71"/>
    </row>
    <row r="132" spans="1:11" x14ac:dyDescent="0.3">
      <c r="A132" s="70"/>
      <c r="B132" s="49" t="s">
        <v>49</v>
      </c>
      <c r="C132" s="32">
        <f>(COUNT(D123:K123))/2</f>
        <v>3</v>
      </c>
      <c r="D132" s="33">
        <f>COUNTIF(P123:T123,3)</f>
        <v>3</v>
      </c>
      <c r="E132" s="32">
        <f>COUNTIF(P123:T123,1)</f>
        <v>0</v>
      </c>
      <c r="F132" s="32">
        <f>COUNTIF(P123:T123,2)</f>
        <v>0</v>
      </c>
      <c r="G132" s="32">
        <f>SUM(D123,F123,H123, J123,)</f>
        <v>111</v>
      </c>
      <c r="H132" s="32">
        <f>SUM(E123,G123,I123,K123,)</f>
        <v>79</v>
      </c>
      <c r="I132" s="34">
        <f>G132-H132</f>
        <v>32</v>
      </c>
      <c r="J132" s="36">
        <f>SUM(P123:T123)</f>
        <v>9</v>
      </c>
      <c r="K132" s="71"/>
    </row>
    <row r="133" spans="1:11" x14ac:dyDescent="0.3">
      <c r="A133" s="74"/>
      <c r="B133" s="75"/>
      <c r="C133" s="75"/>
      <c r="D133" s="75"/>
      <c r="E133" s="75"/>
      <c r="F133" s="75"/>
      <c r="G133" s="75"/>
      <c r="H133" s="75"/>
      <c r="I133" s="75"/>
      <c r="J133" s="75"/>
      <c r="K133" s="76"/>
    </row>
  </sheetData>
  <mergeCells count="5">
    <mergeCell ref="A1:J1"/>
    <mergeCell ref="E5:F5"/>
    <mergeCell ref="E43:F43"/>
    <mergeCell ref="E75:F75"/>
    <mergeCell ref="E107:F107"/>
  </mergeCells>
  <pageMargins left="0.7" right="0.7" top="0.75" bottom="0.75" header="0.51180555555555496" footer="0.51180555555555496"/>
  <pageSetup paperSize="9" scale="54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view="pageBreakPreview" zoomScaleNormal="80" workbookViewId="0">
      <selection activeCell="I11" sqref="I11"/>
    </sheetView>
  </sheetViews>
  <sheetFormatPr defaultRowHeight="14.4" x14ac:dyDescent="0.3"/>
  <cols>
    <col min="1" max="1" width="8.77734375"/>
    <col min="2" max="2" width="14.88671875"/>
    <col min="3" max="3" width="16.44140625"/>
    <col min="4" max="4" width="18.88671875"/>
    <col min="5" max="6" width="8.77734375"/>
    <col min="7" max="7" width="18.33203125"/>
    <col min="8" max="8" width="13.6640625"/>
    <col min="9" max="9" width="14.21875"/>
    <col min="10" max="10" width="16"/>
    <col min="11" max="11" width="16.5546875"/>
    <col min="12" max="1025" width="8.77734375"/>
  </cols>
  <sheetData>
    <row r="1" spans="1:20" ht="15" customHeight="1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77"/>
    </row>
    <row r="2" spans="1:20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78"/>
    </row>
    <row r="3" spans="1:20" ht="21" x14ac:dyDescent="0.4">
      <c r="A3" s="79"/>
      <c r="B3" s="80"/>
      <c r="C3" s="80"/>
      <c r="D3" s="80"/>
      <c r="E3" s="80"/>
      <c r="F3" s="80"/>
      <c r="G3" s="80"/>
      <c r="H3" s="80"/>
      <c r="I3" s="80"/>
      <c r="J3" s="80"/>
      <c r="K3" s="78"/>
    </row>
    <row r="4" spans="1:20" ht="21" x14ac:dyDescent="0.4">
      <c r="A4" s="79"/>
      <c r="B4" s="80"/>
      <c r="C4" s="80"/>
      <c r="D4" s="80"/>
      <c r="E4" s="80"/>
      <c r="F4" s="80"/>
      <c r="G4" s="80"/>
      <c r="H4" s="80"/>
      <c r="I4" s="80"/>
      <c r="J4" s="80"/>
      <c r="K4" s="78"/>
    </row>
    <row r="5" spans="1:20" ht="15.6" x14ac:dyDescent="0.3">
      <c r="A5" s="79"/>
      <c r="B5" s="81" t="s">
        <v>3</v>
      </c>
      <c r="C5" s="82"/>
      <c r="D5" s="82"/>
      <c r="E5" s="82"/>
      <c r="F5" s="82"/>
      <c r="G5" s="82"/>
      <c r="H5" s="82"/>
      <c r="I5" s="82"/>
      <c r="J5" s="82"/>
      <c r="K5" s="78"/>
    </row>
    <row r="6" spans="1:20" ht="15" customHeight="1" x14ac:dyDescent="0.3">
      <c r="A6" s="79"/>
      <c r="B6" s="16"/>
      <c r="C6" s="16"/>
      <c r="D6" s="16"/>
      <c r="E6" s="7" t="s">
        <v>2</v>
      </c>
      <c r="F6" s="7"/>
      <c r="G6" s="16"/>
      <c r="H6" s="16"/>
      <c r="I6" s="16"/>
      <c r="J6" s="16"/>
      <c r="K6" s="17"/>
      <c r="L6" s="9"/>
      <c r="M6" s="9"/>
      <c r="N6" s="9"/>
      <c r="O6" s="9"/>
      <c r="P6" s="9"/>
      <c r="Q6" s="9"/>
      <c r="R6" s="9"/>
      <c r="S6" s="9"/>
      <c r="T6" s="9"/>
    </row>
    <row r="7" spans="1:20" ht="28.8" x14ac:dyDescent="0.3">
      <c r="A7" s="79"/>
      <c r="B7" s="18" t="s">
        <v>3</v>
      </c>
      <c r="C7" s="18" t="s">
        <v>4</v>
      </c>
      <c r="D7" s="18" t="s">
        <v>51</v>
      </c>
      <c r="E7" s="19"/>
      <c r="F7" s="20"/>
      <c r="G7" s="21" t="s">
        <v>52</v>
      </c>
      <c r="H7" s="16"/>
      <c r="I7" s="16"/>
      <c r="J7" s="16"/>
      <c r="K7" s="17"/>
      <c r="L7" s="9"/>
      <c r="M7" s="9"/>
      <c r="N7" s="9"/>
      <c r="O7" s="9"/>
      <c r="P7" s="9"/>
      <c r="Q7" s="9"/>
      <c r="R7" s="9"/>
      <c r="S7" s="9"/>
      <c r="T7" s="9"/>
    </row>
    <row r="8" spans="1:20" ht="28.8" x14ac:dyDescent="0.3">
      <c r="A8" s="79"/>
      <c r="B8" s="18" t="s">
        <v>3</v>
      </c>
      <c r="C8" s="18" t="s">
        <v>33</v>
      </c>
      <c r="D8" s="18" t="s">
        <v>53</v>
      </c>
      <c r="E8" s="19"/>
      <c r="F8" s="20"/>
      <c r="G8" s="21" t="s">
        <v>54</v>
      </c>
      <c r="H8" s="16"/>
      <c r="I8" s="16"/>
      <c r="J8" s="16"/>
      <c r="K8" s="17"/>
      <c r="L8" s="9"/>
      <c r="M8" s="9"/>
      <c r="N8" s="9"/>
      <c r="O8" s="9"/>
      <c r="P8" s="9"/>
      <c r="Q8" s="9"/>
      <c r="R8" s="9"/>
      <c r="S8" s="9"/>
      <c r="T8" s="9"/>
    </row>
    <row r="9" spans="1:20" ht="28.8" x14ac:dyDescent="0.3">
      <c r="A9" s="79"/>
      <c r="B9" s="18" t="s">
        <v>3</v>
      </c>
      <c r="C9" s="18" t="s">
        <v>36</v>
      </c>
      <c r="D9" s="18" t="s">
        <v>52</v>
      </c>
      <c r="E9" s="19"/>
      <c r="F9" s="20"/>
      <c r="G9" s="21" t="s">
        <v>53</v>
      </c>
      <c r="H9" s="16"/>
      <c r="I9" s="16"/>
      <c r="J9" s="16"/>
      <c r="K9" s="17"/>
      <c r="L9" s="9"/>
      <c r="M9" s="9"/>
      <c r="N9" s="9"/>
      <c r="O9" s="9"/>
      <c r="P9" s="9"/>
      <c r="Q9" s="9"/>
      <c r="R9" s="9"/>
      <c r="S9" s="9"/>
      <c r="T9" s="9"/>
    </row>
    <row r="10" spans="1:20" ht="28.8" x14ac:dyDescent="0.3">
      <c r="A10" s="79"/>
      <c r="B10" s="18" t="s">
        <v>3</v>
      </c>
      <c r="C10" s="18" t="s">
        <v>10</v>
      </c>
      <c r="D10" s="18" t="s">
        <v>51</v>
      </c>
      <c r="E10" s="19"/>
      <c r="F10" s="20"/>
      <c r="G10" s="21" t="s">
        <v>54</v>
      </c>
      <c r="H10" s="16"/>
      <c r="I10" s="16"/>
      <c r="J10" s="16"/>
      <c r="K10" s="17"/>
      <c r="L10" s="9"/>
      <c r="M10" s="9"/>
      <c r="N10" s="9"/>
      <c r="O10" s="9"/>
      <c r="P10" s="9"/>
      <c r="Q10" s="9"/>
      <c r="R10" s="9"/>
      <c r="S10" s="9"/>
      <c r="T10" s="9"/>
    </row>
    <row r="11" spans="1:20" ht="28.8" x14ac:dyDescent="0.3">
      <c r="A11" s="79"/>
      <c r="B11" s="18" t="s">
        <v>3</v>
      </c>
      <c r="C11" s="18" t="s">
        <v>12</v>
      </c>
      <c r="D11" s="18" t="s">
        <v>51</v>
      </c>
      <c r="E11" s="19"/>
      <c r="F11" s="20"/>
      <c r="G11" s="21" t="s">
        <v>53</v>
      </c>
      <c r="H11" s="16"/>
      <c r="I11" s="16"/>
      <c r="J11" s="16"/>
      <c r="K11" s="17"/>
      <c r="L11" s="9"/>
      <c r="M11" s="9"/>
      <c r="N11" s="9"/>
      <c r="O11" s="9"/>
      <c r="P11" s="9"/>
      <c r="Q11" s="9"/>
      <c r="R11" s="9"/>
      <c r="S11" s="9"/>
      <c r="T11" s="9"/>
    </row>
    <row r="12" spans="1:20" ht="28.8" x14ac:dyDescent="0.3">
      <c r="A12" s="79"/>
      <c r="B12" s="18" t="s">
        <v>3</v>
      </c>
      <c r="C12" s="18" t="s">
        <v>55</v>
      </c>
      <c r="D12" s="18" t="s">
        <v>52</v>
      </c>
      <c r="E12" s="19"/>
      <c r="F12" s="20"/>
      <c r="G12" s="21" t="s">
        <v>54</v>
      </c>
      <c r="H12" s="16"/>
      <c r="I12" s="16"/>
      <c r="J12" s="16"/>
      <c r="K12" s="17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3">
      <c r="A13" s="7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3">
      <c r="A14" s="7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9"/>
      <c r="N14" s="9"/>
      <c r="O14" s="9"/>
      <c r="P14" s="9"/>
      <c r="Q14" s="9"/>
      <c r="R14" s="9"/>
      <c r="S14" s="9"/>
      <c r="T14" s="9"/>
    </row>
    <row r="15" spans="1:20" s="9" customFormat="1" hidden="1" x14ac:dyDescent="0.3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20" s="9" customFormat="1" ht="28.8" hidden="1" x14ac:dyDescent="0.3">
      <c r="A16" s="14"/>
      <c r="B16" s="16"/>
      <c r="C16" s="16"/>
      <c r="D16" s="16" t="s">
        <v>14</v>
      </c>
      <c r="E16" s="16" t="s">
        <v>15</v>
      </c>
      <c r="F16" s="16" t="s">
        <v>14</v>
      </c>
      <c r="G16" s="16" t="s">
        <v>15</v>
      </c>
      <c r="H16" s="16" t="s">
        <v>14</v>
      </c>
      <c r="I16" s="16" t="s">
        <v>15</v>
      </c>
      <c r="J16" s="16" t="s">
        <v>14</v>
      </c>
      <c r="K16" s="17" t="s">
        <v>15</v>
      </c>
    </row>
    <row r="17" spans="1:20" ht="72" hidden="1" x14ac:dyDescent="0.3">
      <c r="A17" s="14"/>
      <c r="B17" s="16"/>
      <c r="C17" s="16"/>
      <c r="D17" s="18" t="s">
        <v>51</v>
      </c>
      <c r="E17" s="18" t="s">
        <v>51</v>
      </c>
      <c r="F17" s="18" t="s">
        <v>52</v>
      </c>
      <c r="G17" s="18" t="s">
        <v>52</v>
      </c>
      <c r="H17" s="18" t="s">
        <v>53</v>
      </c>
      <c r="I17" s="18" t="s">
        <v>53</v>
      </c>
      <c r="J17" s="18" t="s">
        <v>54</v>
      </c>
      <c r="K17" s="83" t="s">
        <v>54</v>
      </c>
      <c r="P17" s="9" t="s">
        <v>17</v>
      </c>
      <c r="Q17" s="9" t="s">
        <v>18</v>
      </c>
      <c r="R17" s="9" t="s">
        <v>19</v>
      </c>
      <c r="S17" s="9" t="s">
        <v>20</v>
      </c>
    </row>
    <row r="18" spans="1:20" hidden="1" x14ac:dyDescent="0.3">
      <c r="A18" s="14"/>
      <c r="B18" s="16"/>
      <c r="C18" s="18" t="s">
        <v>51</v>
      </c>
      <c r="D18" s="24"/>
      <c r="E18" s="24"/>
      <c r="F18" s="16" t="str">
        <f>IF(COUNT(E7)=0," ",E7)</f>
        <v xml:space="preserve"> </v>
      </c>
      <c r="G18" s="16" t="str">
        <f>IF(COUNT(F7)=0," ",F7)</f>
        <v xml:space="preserve"> </v>
      </c>
      <c r="H18" s="16" t="str">
        <f>IF(COUNT(E11)=0," ",E11)</f>
        <v xml:space="preserve"> </v>
      </c>
      <c r="I18" s="16" t="str">
        <f>IF(COUNT(F11)=0," ",F11)</f>
        <v xml:space="preserve"> </v>
      </c>
      <c r="J18" s="16" t="str">
        <f>IF(COUNT(E12)=0," ",E12)</f>
        <v xml:space="preserve"> </v>
      </c>
      <c r="K18" s="17" t="str">
        <f>IF(COUNT(F12)=0," ",F12)</f>
        <v xml:space="preserve"> </v>
      </c>
      <c r="O18" s="9" t="s">
        <v>17</v>
      </c>
      <c r="P18" s="25"/>
      <c r="Q18" s="9" t="str">
        <f>IF(COUNT(F18:G18)=0," ",(IF(F18-G18=0,2,(IF(F18-G18&gt;0,3,1)))))</f>
        <v xml:space="preserve"> </v>
      </c>
      <c r="R18" s="9" t="str">
        <f>IF(COUNT(H18:I18)=0," ",(IF(H18-I18=0,2,(IF(H18-I18&gt;0,3,1)))))</f>
        <v xml:space="preserve"> </v>
      </c>
      <c r="S18" s="9" t="str">
        <f>IF(COUNT(J18:K18)=0," ",(IF(J18-K18=0,2,(IF(J18-K18&gt;0,3,1)))))</f>
        <v xml:space="preserve"> </v>
      </c>
    </row>
    <row r="19" spans="1:20" ht="28.8" hidden="1" x14ac:dyDescent="0.3">
      <c r="A19" s="14"/>
      <c r="B19" s="16"/>
      <c r="C19" s="18" t="s">
        <v>52</v>
      </c>
      <c r="D19" s="16" t="str">
        <f>G18</f>
        <v xml:space="preserve"> </v>
      </c>
      <c r="E19" s="16" t="str">
        <f>F18</f>
        <v xml:space="preserve"> </v>
      </c>
      <c r="F19" s="24"/>
      <c r="G19" s="24"/>
      <c r="H19" s="16" t="str">
        <f>IF(COUNT(E9)=0," ",E9)</f>
        <v xml:space="preserve"> </v>
      </c>
      <c r="I19" s="16" t="str">
        <f>IF(COUNT(F9)=0," ",F9)</f>
        <v xml:space="preserve"> </v>
      </c>
      <c r="J19" s="16" t="str">
        <f>IF(COUNT(E10)=0," ",E10)</f>
        <v xml:space="preserve"> </v>
      </c>
      <c r="K19" s="17" t="str">
        <f>IF(COUNT(F10)=0," ",F10)</f>
        <v xml:space="preserve"> </v>
      </c>
      <c r="O19" s="9" t="s">
        <v>18</v>
      </c>
      <c r="P19" s="9" t="str">
        <f>IF(COUNT(D19:E19)=0," ",(IF(D19-E19=0,2,(IF(D19-E19&gt;0,3,1)))))</f>
        <v xml:space="preserve"> </v>
      </c>
      <c r="Q19" s="25"/>
      <c r="R19" s="9" t="str">
        <f>IF(COUNT(H19:I19)=0," ",(IF(H19-I19=0,2,(IF(H19-I19&gt;0,3,1)))))</f>
        <v xml:space="preserve"> </v>
      </c>
      <c r="S19" s="9" t="str">
        <f>IF(COUNT(J19:K19)=0," ",(IF(J19-K19=0,2,(IF(J19-K19&gt;0,3,1)))))</f>
        <v xml:space="preserve"> </v>
      </c>
    </row>
    <row r="20" spans="1:20" ht="28.8" hidden="1" x14ac:dyDescent="0.3">
      <c r="A20" s="14"/>
      <c r="B20" s="16"/>
      <c r="C20" s="18" t="s">
        <v>53</v>
      </c>
      <c r="D20" s="16" t="str">
        <f>I18</f>
        <v xml:space="preserve"> </v>
      </c>
      <c r="E20" s="16" t="str">
        <f>H18</f>
        <v xml:space="preserve"> </v>
      </c>
      <c r="F20" s="16" t="str">
        <f>I19</f>
        <v xml:space="preserve"> </v>
      </c>
      <c r="G20" s="16" t="str">
        <f>H19</f>
        <v xml:space="preserve"> </v>
      </c>
      <c r="H20" s="24"/>
      <c r="I20" s="24"/>
      <c r="J20" s="16" t="str">
        <f>IF(COUNT(E8)=0," ",E8)</f>
        <v xml:space="preserve"> </v>
      </c>
      <c r="K20" s="17" t="str">
        <f>IF(COUNT(F8)=0," ",F8)</f>
        <v xml:space="preserve"> </v>
      </c>
      <c r="O20" s="9" t="s">
        <v>19</v>
      </c>
      <c r="P20" s="9" t="str">
        <f>IF(COUNT(D20:E20)=0," ",(IF(D20-E20=0,2,(IF(D20-E20&gt;0,3,1)))))</f>
        <v xml:space="preserve"> </v>
      </c>
      <c r="Q20" s="9" t="str">
        <f>IF(COUNT(F20:G20)=0," ",(IF(F20-G20=0,2,(IF(F20-G20&gt;0,3,1)))))</f>
        <v xml:space="preserve"> </v>
      </c>
      <c r="R20" s="25"/>
      <c r="S20" s="9" t="str">
        <f>IF(COUNT(J20:K20)=0," ",(IF(J20-K20=0,2,(IF(J20-K20&gt;0,3,1)))))</f>
        <v xml:space="preserve"> </v>
      </c>
    </row>
    <row r="21" spans="1:20" ht="28.8" hidden="1" x14ac:dyDescent="0.3">
      <c r="A21" s="79"/>
      <c r="B21" s="16"/>
      <c r="C21" s="18" t="s">
        <v>54</v>
      </c>
      <c r="D21" s="16" t="str">
        <f>K18</f>
        <v xml:space="preserve"> </v>
      </c>
      <c r="E21" s="16" t="str">
        <f>J18</f>
        <v xml:space="preserve"> </v>
      </c>
      <c r="F21" s="16" t="str">
        <f>K19</f>
        <v xml:space="preserve"> </v>
      </c>
      <c r="G21" s="16" t="str">
        <f>J19</f>
        <v xml:space="preserve"> </v>
      </c>
      <c r="H21" s="16" t="str">
        <f>K20</f>
        <v xml:space="preserve"> </v>
      </c>
      <c r="I21" s="16" t="str">
        <f>J20</f>
        <v xml:space="preserve"> </v>
      </c>
      <c r="J21" s="24"/>
      <c r="K21" s="26"/>
      <c r="L21" s="9"/>
      <c r="M21" s="9"/>
      <c r="N21" s="9"/>
      <c r="O21" s="9" t="s">
        <v>20</v>
      </c>
      <c r="P21" s="9" t="str">
        <f>IF(COUNT(D21:E21)=0," ",(IF(D21-E21=0,2,(IF(D21-E21&gt;0,3,1)))))</f>
        <v xml:space="preserve"> </v>
      </c>
      <c r="Q21" s="9" t="str">
        <f>IF(COUNT(F21:G21)=0," ",(IF(F21-G21=0,2,(IF(F21-G21&gt;0,3,1)))))</f>
        <v xml:space="preserve"> </v>
      </c>
      <c r="R21" s="9" t="str">
        <f>IF(COUNT(H21:I21)=0," ",(IF(H21-I21=0,2,(IF(H21-I21&gt;0,3,1)))))</f>
        <v xml:space="preserve"> </v>
      </c>
      <c r="S21" s="25"/>
      <c r="T21" s="9"/>
    </row>
    <row r="22" spans="1:20" hidden="1" x14ac:dyDescent="0.3">
      <c r="A22" s="7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3">
      <c r="A23" s="7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9"/>
      <c r="N23" s="9"/>
      <c r="O23" s="9"/>
      <c r="P23" s="9"/>
      <c r="Q23" s="9"/>
      <c r="R23" s="9"/>
      <c r="S23" s="9"/>
      <c r="T23" s="9"/>
    </row>
    <row r="24" spans="1:20" ht="37.5" customHeight="1" x14ac:dyDescent="0.3">
      <c r="A24" s="79"/>
      <c r="B24" s="5" t="s">
        <v>56</v>
      </c>
      <c r="C24" s="5"/>
      <c r="D24" s="16"/>
      <c r="E24" s="16"/>
      <c r="F24" s="16"/>
      <c r="G24" s="16"/>
      <c r="H24" s="16"/>
      <c r="I24" s="16"/>
      <c r="J24" s="16"/>
      <c r="K24" s="17"/>
      <c r="L24" s="9"/>
      <c r="M24" s="9"/>
      <c r="N24" s="9"/>
      <c r="O24" s="9"/>
      <c r="P24" s="9"/>
      <c r="Q24" s="9"/>
      <c r="R24" s="9"/>
      <c r="S24" s="9"/>
      <c r="T24" s="9"/>
    </row>
    <row r="25" spans="1:20" ht="18" x14ac:dyDescent="0.35">
      <c r="A25" s="79"/>
      <c r="B25" s="27"/>
      <c r="C25" s="16"/>
      <c r="D25" s="16"/>
      <c r="E25" s="16"/>
      <c r="F25" s="16"/>
      <c r="G25" s="16"/>
      <c r="H25" s="16"/>
      <c r="I25" s="16"/>
      <c r="J25" s="16"/>
      <c r="K25" s="17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3">
      <c r="A26" s="79"/>
      <c r="B26" s="28" t="s">
        <v>23</v>
      </c>
      <c r="C26" s="28" t="s">
        <v>24</v>
      </c>
      <c r="D26" s="29" t="s">
        <v>25</v>
      </c>
      <c r="E26" s="28" t="s">
        <v>26</v>
      </c>
      <c r="F26" s="28" t="s">
        <v>27</v>
      </c>
      <c r="G26" s="28" t="s">
        <v>28</v>
      </c>
      <c r="H26" s="28" t="s">
        <v>29</v>
      </c>
      <c r="I26" s="30" t="s">
        <v>30</v>
      </c>
      <c r="J26" s="31" t="s">
        <v>31</v>
      </c>
      <c r="K26" s="17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3">
      <c r="A27" s="79"/>
      <c r="B27" s="49" t="s">
        <v>51</v>
      </c>
      <c r="C27" s="32">
        <f>(COUNT(D18:K18))/2</f>
        <v>0</v>
      </c>
      <c r="D27" s="33">
        <f>COUNTIF(P18:T18,3)</f>
        <v>0</v>
      </c>
      <c r="E27" s="32">
        <f>COUNTIF(P18:T18,1)</f>
        <v>0</v>
      </c>
      <c r="F27" s="32">
        <f>COUNTIF(P18:T18,2)</f>
        <v>0</v>
      </c>
      <c r="G27" s="32">
        <f>SUM(D18,F18,H18, J18,)</f>
        <v>0</v>
      </c>
      <c r="H27" s="32">
        <f>SUM(E18,G18,I18,K18,)</f>
        <v>0</v>
      </c>
      <c r="I27" s="34">
        <f>G27-H27</f>
        <v>0</v>
      </c>
      <c r="J27" s="35">
        <f>SUM(P18:T18)</f>
        <v>0</v>
      </c>
      <c r="K27" s="17"/>
      <c r="L27" s="9"/>
      <c r="M27" s="9"/>
      <c r="N27" s="9"/>
      <c r="O27" s="9"/>
      <c r="P27" s="9"/>
      <c r="Q27" s="9"/>
      <c r="R27" s="9"/>
      <c r="S27" s="9"/>
      <c r="T27" s="9"/>
    </row>
    <row r="28" spans="1:20" ht="28.8" x14ac:dyDescent="0.3">
      <c r="A28" s="79"/>
      <c r="B28" s="49" t="s">
        <v>52</v>
      </c>
      <c r="C28" s="32">
        <f>(COUNT(D19:K19))/2</f>
        <v>0</v>
      </c>
      <c r="D28" s="33">
        <f>COUNTIF(P19:T19,3)</f>
        <v>0</v>
      </c>
      <c r="E28" s="32">
        <f>COUNTIF(P19:T19,1)</f>
        <v>0</v>
      </c>
      <c r="F28" s="32">
        <f>COUNTIF(P19:T19,2)</f>
        <v>0</v>
      </c>
      <c r="G28" s="32">
        <f>SUM(D19,F19,H19, J19,)</f>
        <v>0</v>
      </c>
      <c r="H28" s="32">
        <f>SUM(E19,G19,I19,K19,)</f>
        <v>0</v>
      </c>
      <c r="I28" s="34">
        <f>G28-H28</f>
        <v>0</v>
      </c>
      <c r="J28" s="35">
        <f>SUM(P19:T19)</f>
        <v>0</v>
      </c>
      <c r="K28" s="17"/>
      <c r="L28" s="9"/>
      <c r="M28" s="9"/>
      <c r="N28" s="9"/>
      <c r="O28" s="9"/>
      <c r="P28" s="9"/>
      <c r="Q28" s="9"/>
      <c r="R28" s="9"/>
      <c r="S28" s="9"/>
      <c r="T28" s="9"/>
    </row>
    <row r="29" spans="1:20" ht="28.8" x14ac:dyDescent="0.3">
      <c r="A29" s="79"/>
      <c r="B29" s="49" t="s">
        <v>53</v>
      </c>
      <c r="C29" s="32">
        <f>(COUNT(D20:K20))/2</f>
        <v>0</v>
      </c>
      <c r="D29" s="33">
        <f>COUNTIF(P20:T20,3)</f>
        <v>0</v>
      </c>
      <c r="E29" s="32">
        <f>COUNTIF(P20:T20,1)</f>
        <v>0</v>
      </c>
      <c r="F29" s="32">
        <f>COUNTIF(P20:T20,2)</f>
        <v>0</v>
      </c>
      <c r="G29" s="32">
        <f>SUM(D20,F20,H20, J20,)</f>
        <v>0</v>
      </c>
      <c r="H29" s="32">
        <f>SUM(E20,G20,I20,K20,)</f>
        <v>0</v>
      </c>
      <c r="I29" s="34">
        <f>G29-H29</f>
        <v>0</v>
      </c>
      <c r="J29" s="35">
        <f>SUM(P20:T20)</f>
        <v>0</v>
      </c>
      <c r="K29" s="17"/>
      <c r="L29" s="9"/>
      <c r="M29" s="9"/>
      <c r="N29" s="9"/>
      <c r="O29" s="9"/>
      <c r="P29" s="9"/>
      <c r="Q29" s="9"/>
      <c r="R29" s="9"/>
      <c r="S29" s="9"/>
      <c r="T29" s="9"/>
    </row>
    <row r="30" spans="1:20" ht="43.2" x14ac:dyDescent="0.3">
      <c r="A30" s="79"/>
      <c r="B30" s="49" t="s">
        <v>54</v>
      </c>
      <c r="C30" s="32">
        <f>(COUNT(D21:K21))/2</f>
        <v>0</v>
      </c>
      <c r="D30" s="33">
        <f>COUNTIF(P21:T21,3)</f>
        <v>0</v>
      </c>
      <c r="E30" s="32">
        <f>COUNTIF(P21:T21,1)</f>
        <v>0</v>
      </c>
      <c r="F30" s="32">
        <f>COUNTIF(P21:T21,2)</f>
        <v>0</v>
      </c>
      <c r="G30" s="32">
        <f>SUM(D21,F21,H21, J21,)</f>
        <v>0</v>
      </c>
      <c r="H30" s="32">
        <f>SUM(E21,G21,I21,K21,)</f>
        <v>0</v>
      </c>
      <c r="I30" s="34">
        <f>G30-H30</f>
        <v>0</v>
      </c>
      <c r="J30" s="36">
        <f>SUM(P21:T21)</f>
        <v>0</v>
      </c>
      <c r="K30" s="17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3">
      <c r="A31" s="7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3">
      <c r="A32" s="79"/>
      <c r="B32" s="82"/>
      <c r="C32" s="82"/>
      <c r="D32" s="82"/>
      <c r="E32" s="82"/>
      <c r="F32" s="82"/>
      <c r="G32" s="82"/>
      <c r="H32" s="82"/>
      <c r="I32" s="82"/>
      <c r="J32" s="82"/>
      <c r="K32" s="78"/>
    </row>
    <row r="33" spans="1:20" x14ac:dyDescent="0.3">
      <c r="A33" s="79"/>
      <c r="B33" s="82"/>
      <c r="C33" s="82"/>
      <c r="D33" s="82"/>
      <c r="E33" s="82"/>
      <c r="F33" s="82"/>
      <c r="G33" s="82"/>
      <c r="H33" s="82"/>
      <c r="I33" s="82"/>
      <c r="J33" s="82"/>
      <c r="K33" s="78"/>
    </row>
    <row r="34" spans="1:20" x14ac:dyDescent="0.3">
      <c r="A34" s="79"/>
      <c r="B34" s="82"/>
      <c r="C34" s="82"/>
      <c r="D34" s="82"/>
      <c r="E34" s="82"/>
      <c r="F34" s="82"/>
      <c r="G34" s="82"/>
      <c r="H34" s="82"/>
      <c r="I34" s="82"/>
      <c r="J34" s="82"/>
      <c r="K34" s="78"/>
    </row>
    <row r="35" spans="1:20" ht="21" x14ac:dyDescent="0.4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78"/>
    </row>
    <row r="36" spans="1:20" ht="15.6" x14ac:dyDescent="0.3">
      <c r="A36" s="79"/>
      <c r="B36" s="81" t="s">
        <v>13</v>
      </c>
      <c r="C36" s="82"/>
      <c r="D36" s="82"/>
      <c r="E36" s="82"/>
      <c r="F36" s="82"/>
      <c r="G36" s="82"/>
      <c r="H36" s="82"/>
      <c r="I36" s="82"/>
      <c r="J36" s="82"/>
      <c r="K36" s="78"/>
    </row>
    <row r="37" spans="1:20" ht="15" customHeight="1" x14ac:dyDescent="0.3">
      <c r="A37" s="79"/>
      <c r="B37" s="16"/>
      <c r="C37" s="16"/>
      <c r="D37" s="16"/>
      <c r="E37" s="7" t="s">
        <v>2</v>
      </c>
      <c r="F37" s="7"/>
      <c r="G37" s="16"/>
      <c r="H37" s="16"/>
      <c r="I37" s="16"/>
      <c r="J37" s="16"/>
      <c r="K37" s="17"/>
      <c r="L37" s="9"/>
      <c r="M37" s="9"/>
      <c r="N37" s="9"/>
      <c r="O37" s="9"/>
      <c r="P37" s="9"/>
      <c r="Q37" s="9"/>
      <c r="R37" s="9"/>
      <c r="S37" s="9"/>
      <c r="T37" s="9"/>
    </row>
    <row r="38" spans="1:20" ht="28.8" x14ac:dyDescent="0.3">
      <c r="A38" s="79"/>
      <c r="B38" s="18" t="s">
        <v>13</v>
      </c>
      <c r="C38" s="18" t="s">
        <v>4</v>
      </c>
      <c r="D38" s="18" t="s">
        <v>53</v>
      </c>
      <c r="E38" s="19"/>
      <c r="F38" s="20"/>
      <c r="G38" s="21" t="s">
        <v>51</v>
      </c>
      <c r="H38" s="16"/>
      <c r="I38" s="16"/>
      <c r="J38" s="16"/>
      <c r="K38" s="17"/>
      <c r="L38" s="9"/>
      <c r="M38" s="9"/>
      <c r="N38" s="9"/>
      <c r="O38" s="9"/>
      <c r="P38" s="9"/>
      <c r="Q38" s="9"/>
      <c r="R38" s="9"/>
      <c r="S38" s="9"/>
      <c r="T38" s="9"/>
    </row>
    <row r="39" spans="1:20" ht="28.8" x14ac:dyDescent="0.3">
      <c r="A39" s="79"/>
      <c r="B39" s="18" t="s">
        <v>13</v>
      </c>
      <c r="C39" s="18" t="s">
        <v>33</v>
      </c>
      <c r="D39" s="18" t="s">
        <v>54</v>
      </c>
      <c r="E39" s="19"/>
      <c r="F39" s="20"/>
      <c r="G39" s="21" t="s">
        <v>52</v>
      </c>
      <c r="H39" s="16"/>
      <c r="I39" s="16"/>
      <c r="J39" s="16"/>
      <c r="K39" s="17"/>
      <c r="L39" s="9"/>
      <c r="M39" s="9"/>
      <c r="N39" s="9"/>
      <c r="O39" s="9"/>
      <c r="P39" s="9"/>
      <c r="Q39" s="9"/>
      <c r="R39" s="9"/>
      <c r="S39" s="9"/>
      <c r="T39" s="9"/>
    </row>
    <row r="40" spans="1:20" ht="28.8" x14ac:dyDescent="0.3">
      <c r="A40" s="79"/>
      <c r="B40" s="18" t="s">
        <v>13</v>
      </c>
      <c r="C40" s="18" t="s">
        <v>36</v>
      </c>
      <c r="D40" s="18" t="s">
        <v>54</v>
      </c>
      <c r="E40" s="19"/>
      <c r="F40" s="20"/>
      <c r="G40" s="21" t="s">
        <v>51</v>
      </c>
      <c r="H40" s="16"/>
      <c r="I40" s="16"/>
      <c r="J40" s="16"/>
      <c r="K40" s="17"/>
      <c r="L40" s="9"/>
      <c r="M40" s="9"/>
      <c r="N40" s="9"/>
      <c r="O40" s="9"/>
      <c r="P40" s="9"/>
      <c r="Q40" s="9"/>
      <c r="R40" s="9"/>
      <c r="S40" s="9"/>
      <c r="T40" s="9"/>
    </row>
    <row r="41" spans="1:20" ht="28.8" x14ac:dyDescent="0.3">
      <c r="A41" s="79"/>
      <c r="B41" s="18" t="s">
        <v>13</v>
      </c>
      <c r="C41" s="18" t="s">
        <v>10</v>
      </c>
      <c r="D41" s="18" t="s">
        <v>53</v>
      </c>
      <c r="E41" s="19"/>
      <c r="F41" s="20"/>
      <c r="G41" s="21" t="s">
        <v>52</v>
      </c>
      <c r="H41" s="16"/>
      <c r="I41" s="16"/>
      <c r="J41" s="16"/>
      <c r="K41" s="17"/>
      <c r="L41" s="9"/>
      <c r="M41" s="9"/>
      <c r="N41" s="9"/>
      <c r="O41" s="9"/>
      <c r="P41" s="9"/>
      <c r="Q41" s="9"/>
      <c r="R41" s="9"/>
      <c r="S41" s="9"/>
      <c r="T41" s="9"/>
    </row>
    <row r="42" spans="1:20" ht="28.8" x14ac:dyDescent="0.3">
      <c r="A42" s="79"/>
      <c r="B42" s="18" t="s">
        <v>13</v>
      </c>
      <c r="C42" s="18" t="s">
        <v>12</v>
      </c>
      <c r="D42" s="18" t="s">
        <v>54</v>
      </c>
      <c r="E42" s="19"/>
      <c r="F42" s="20"/>
      <c r="G42" s="21" t="s">
        <v>53</v>
      </c>
      <c r="H42" s="16"/>
      <c r="I42" s="16"/>
      <c r="J42" s="16"/>
      <c r="K42" s="17"/>
      <c r="L42" s="9"/>
      <c r="M42" s="9"/>
      <c r="N42" s="9"/>
      <c r="O42" s="9"/>
      <c r="P42" s="9"/>
      <c r="Q42" s="9"/>
      <c r="R42" s="9"/>
      <c r="S42" s="9"/>
      <c r="T42" s="9"/>
    </row>
    <row r="43" spans="1:20" ht="28.8" x14ac:dyDescent="0.3">
      <c r="A43" s="79"/>
      <c r="B43" s="18" t="s">
        <v>13</v>
      </c>
      <c r="C43" s="18" t="s">
        <v>55</v>
      </c>
      <c r="D43" s="18" t="s">
        <v>52</v>
      </c>
      <c r="E43" s="19"/>
      <c r="F43" s="20"/>
      <c r="G43" s="21" t="s">
        <v>51</v>
      </c>
      <c r="H43" s="16"/>
      <c r="I43" s="16"/>
      <c r="J43" s="16"/>
      <c r="K43" s="17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3">
      <c r="A44" s="79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3">
      <c r="A45" s="79"/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9"/>
      <c r="M45" s="9"/>
      <c r="N45" s="9"/>
      <c r="O45" s="9"/>
      <c r="P45" s="9"/>
      <c r="Q45" s="9"/>
      <c r="R45" s="9"/>
      <c r="S45" s="9"/>
      <c r="T45" s="9"/>
    </row>
    <row r="46" spans="1:20" hidden="1" x14ac:dyDescent="0.3">
      <c r="A46" s="79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9"/>
      <c r="M46" s="9"/>
      <c r="N46" s="9"/>
      <c r="O46" s="9"/>
      <c r="P46" s="9"/>
      <c r="Q46" s="9"/>
      <c r="R46" s="9"/>
      <c r="S46" s="9"/>
      <c r="T46" s="9"/>
    </row>
    <row r="47" spans="1:20" ht="28.8" hidden="1" x14ac:dyDescent="0.3">
      <c r="A47" s="79"/>
      <c r="B47" s="16"/>
      <c r="C47" s="16"/>
      <c r="D47" s="16" t="s">
        <v>14</v>
      </c>
      <c r="E47" s="16" t="s">
        <v>15</v>
      </c>
      <c r="F47" s="16" t="s">
        <v>14</v>
      </c>
      <c r="G47" s="16" t="s">
        <v>15</v>
      </c>
      <c r="H47" s="16" t="s">
        <v>14</v>
      </c>
      <c r="I47" s="16" t="s">
        <v>15</v>
      </c>
      <c r="J47" s="16" t="s">
        <v>14</v>
      </c>
      <c r="K47" s="17" t="s">
        <v>15</v>
      </c>
      <c r="L47" s="9"/>
      <c r="M47" s="9"/>
      <c r="N47" s="9"/>
      <c r="O47" s="9"/>
      <c r="P47" s="9"/>
      <c r="Q47" s="9"/>
      <c r="R47" s="9"/>
      <c r="S47" s="9"/>
      <c r="T47" s="9"/>
    </row>
    <row r="48" spans="1:20" ht="72" hidden="1" x14ac:dyDescent="0.3">
      <c r="A48" s="79"/>
      <c r="B48" s="16"/>
      <c r="C48" s="16"/>
      <c r="D48" s="18" t="s">
        <v>51</v>
      </c>
      <c r="E48" s="18" t="s">
        <v>51</v>
      </c>
      <c r="F48" s="18" t="s">
        <v>52</v>
      </c>
      <c r="G48" s="18" t="s">
        <v>52</v>
      </c>
      <c r="H48" s="18" t="s">
        <v>53</v>
      </c>
      <c r="I48" s="18" t="s">
        <v>53</v>
      </c>
      <c r="J48" s="18" t="s">
        <v>54</v>
      </c>
      <c r="K48" s="83" t="s">
        <v>54</v>
      </c>
      <c r="L48" s="9"/>
      <c r="M48" s="9"/>
      <c r="N48" s="9"/>
      <c r="O48" s="9"/>
      <c r="P48" s="9" t="s">
        <v>17</v>
      </c>
      <c r="Q48" s="9" t="s">
        <v>18</v>
      </c>
      <c r="R48" s="9" t="s">
        <v>19</v>
      </c>
      <c r="S48" s="9" t="s">
        <v>20</v>
      </c>
      <c r="T48" s="9"/>
    </row>
    <row r="49" spans="1:20" hidden="1" x14ac:dyDescent="0.3">
      <c r="A49" s="79"/>
      <c r="B49" s="16"/>
      <c r="C49" s="18" t="s">
        <v>51</v>
      </c>
      <c r="D49" s="24"/>
      <c r="E49" s="24"/>
      <c r="F49" s="16" t="str">
        <f>IF(COUNT(F43)=0," ",F43)</f>
        <v xml:space="preserve"> </v>
      </c>
      <c r="G49" s="16" t="str">
        <f>IF(COUNT(E43)=0," ",E43)</f>
        <v xml:space="preserve"> </v>
      </c>
      <c r="H49" s="16" t="str">
        <f>IF(COUNT(F38)=0," ",F38)</f>
        <v xml:space="preserve"> </v>
      </c>
      <c r="I49" s="16" t="str">
        <f>IF(COUNT(E38)=0," ",E38)</f>
        <v xml:space="preserve"> </v>
      </c>
      <c r="J49" s="16" t="str">
        <f>IF(COUNT(F40)=0," ",F40)</f>
        <v xml:space="preserve"> </v>
      </c>
      <c r="K49" s="17" t="str">
        <f>IF(COUNT(E40)=0," ",E40)</f>
        <v xml:space="preserve"> </v>
      </c>
      <c r="L49" s="9"/>
      <c r="M49" s="9"/>
      <c r="N49" s="9"/>
      <c r="O49" s="9" t="s">
        <v>17</v>
      </c>
      <c r="P49" s="25"/>
      <c r="Q49" s="9" t="str">
        <f>IF(COUNT(F49:G49)=0," ",(IF(F49-G49=0,2,(IF(F49-G49&gt;0,3,1)))))</f>
        <v xml:space="preserve"> </v>
      </c>
      <c r="R49" s="9" t="str">
        <f>IF(COUNT(H49:I49)=0," ",(IF(H49-I49=0,2,(IF(H49-I49&gt;0,3,1)))))</f>
        <v xml:space="preserve"> </v>
      </c>
      <c r="S49" s="9" t="str">
        <f>IF(COUNT(J49:K49)=0," ",(IF(J49-K49=0,2,(IF(J49-K49&gt;0,3,1)))))</f>
        <v xml:space="preserve"> </v>
      </c>
      <c r="T49" s="9"/>
    </row>
    <row r="50" spans="1:20" ht="28.8" hidden="1" x14ac:dyDescent="0.3">
      <c r="A50" s="79"/>
      <c r="B50" s="16"/>
      <c r="C50" s="18" t="s">
        <v>52</v>
      </c>
      <c r="D50" s="16" t="str">
        <f>G49</f>
        <v xml:space="preserve"> </v>
      </c>
      <c r="E50" s="16" t="str">
        <f>F49</f>
        <v xml:space="preserve"> </v>
      </c>
      <c r="F50" s="24"/>
      <c r="G50" s="24"/>
      <c r="H50" s="16" t="str">
        <f>IF(COUNT(F41)=0," ",F41)</f>
        <v xml:space="preserve"> </v>
      </c>
      <c r="I50" s="16" t="str">
        <f>IF(COUNT(E41)=0," ",E41)</f>
        <v xml:space="preserve"> </v>
      </c>
      <c r="J50" s="16" t="str">
        <f>IF(COUNT(F39)=0," ",F39)</f>
        <v xml:space="preserve"> </v>
      </c>
      <c r="K50" s="17" t="str">
        <f>IF(COUNT(E39)=0," ",E39)</f>
        <v xml:space="preserve"> </v>
      </c>
      <c r="L50" s="9"/>
      <c r="M50" s="9"/>
      <c r="N50" s="9"/>
      <c r="O50" s="9" t="s">
        <v>18</v>
      </c>
      <c r="P50" s="9" t="str">
        <f>IF(COUNT(D50:E50)=0," ",(IF(D50-E50=0,2,(IF(D50-E50&gt;0,3,1)))))</f>
        <v xml:space="preserve"> </v>
      </c>
      <c r="Q50" s="25"/>
      <c r="R50" s="9" t="str">
        <f>IF(COUNT(H50:I50)=0," ",(IF(H50-I50=0,2,(IF(H50-I50&gt;0,3,1)))))</f>
        <v xml:space="preserve"> </v>
      </c>
      <c r="S50" s="9" t="str">
        <f>IF(COUNT(J50:K50)=0," ",(IF(J50-K50=0,2,(IF(J50-K50&gt;0,3,1)))))</f>
        <v xml:space="preserve"> </v>
      </c>
      <c r="T50" s="9"/>
    </row>
    <row r="51" spans="1:20" ht="28.8" hidden="1" x14ac:dyDescent="0.3">
      <c r="A51" s="79"/>
      <c r="B51" s="16"/>
      <c r="C51" s="18" t="s">
        <v>53</v>
      </c>
      <c r="D51" s="16" t="str">
        <f>I49</f>
        <v xml:space="preserve"> </v>
      </c>
      <c r="E51" s="16" t="str">
        <f>H49</f>
        <v xml:space="preserve"> </v>
      </c>
      <c r="F51" s="16" t="str">
        <f>I50</f>
        <v xml:space="preserve"> </v>
      </c>
      <c r="G51" s="16" t="str">
        <f>H50</f>
        <v xml:space="preserve"> </v>
      </c>
      <c r="H51" s="24"/>
      <c r="I51" s="24"/>
      <c r="J51" s="16" t="str">
        <f>IF(COUNT(F42)=0," ",F42)</f>
        <v xml:space="preserve"> </v>
      </c>
      <c r="K51" s="17" t="str">
        <f>IF(COUNT(E42)=0," ",E42)</f>
        <v xml:space="preserve"> </v>
      </c>
      <c r="L51" s="9"/>
      <c r="M51" s="9"/>
      <c r="N51" s="9"/>
      <c r="O51" s="9" t="s">
        <v>19</v>
      </c>
      <c r="P51" s="9" t="str">
        <f>IF(COUNT(D51:E51)=0," ",(IF(D51-E51=0,2,(IF(D51-E51&gt;0,3,1)))))</f>
        <v xml:space="preserve"> </v>
      </c>
      <c r="Q51" s="9" t="str">
        <f>IF(COUNT(F51:G51)=0," ",(IF(F51-G51=0,2,(IF(F51-G51&gt;0,3,1)))))</f>
        <v xml:space="preserve"> </v>
      </c>
      <c r="R51" s="25"/>
      <c r="S51" s="9" t="str">
        <f>IF(COUNT(J51:K51)=0," ",(IF(J51-K51=0,2,(IF(J51-K51&gt;0,3,1)))))</f>
        <v xml:space="preserve"> </v>
      </c>
      <c r="T51" s="9"/>
    </row>
    <row r="52" spans="1:20" ht="28.8" hidden="1" x14ac:dyDescent="0.3">
      <c r="A52" s="79"/>
      <c r="B52" s="16"/>
      <c r="C52" s="18" t="s">
        <v>54</v>
      </c>
      <c r="D52" s="16" t="str">
        <f>K49</f>
        <v xml:space="preserve"> </v>
      </c>
      <c r="E52" s="16" t="str">
        <f>J49</f>
        <v xml:space="preserve"> </v>
      </c>
      <c r="F52" s="16" t="str">
        <f>K50</f>
        <v xml:space="preserve"> </v>
      </c>
      <c r="G52" s="16" t="str">
        <f>J50</f>
        <v xml:space="preserve"> </v>
      </c>
      <c r="H52" s="16" t="str">
        <f>K51</f>
        <v xml:space="preserve"> </v>
      </c>
      <c r="I52" s="16" t="str">
        <f>J51</f>
        <v xml:space="preserve"> </v>
      </c>
      <c r="J52" s="24"/>
      <c r="K52" s="26"/>
      <c r="L52" s="9"/>
      <c r="M52" s="9"/>
      <c r="N52" s="9"/>
      <c r="O52" s="9" t="s">
        <v>20</v>
      </c>
      <c r="P52" s="9" t="str">
        <f>IF(COUNT(D52:E52)=0," ",(IF(D52-E52=0,2,(IF(D52-E52&gt;0,3,1)))))</f>
        <v xml:space="preserve"> </v>
      </c>
      <c r="Q52" s="9" t="str">
        <f>IF(COUNT(F52:G52)=0," ",(IF(F52-G52=0,2,(IF(F52-G52&gt;0,3,1)))))</f>
        <v xml:space="preserve"> </v>
      </c>
      <c r="R52" s="9" t="str">
        <f>IF(COUNT(H52:I52)=0," ",(IF(H52-I52=0,2,(IF(H52-I52&gt;0,3,1)))))</f>
        <v xml:space="preserve"> </v>
      </c>
      <c r="S52" s="25"/>
      <c r="T52" s="9"/>
    </row>
    <row r="53" spans="1:20" hidden="1" x14ac:dyDescent="0.3">
      <c r="A53" s="79"/>
      <c r="B53" s="16"/>
      <c r="C53" s="16"/>
      <c r="D53" s="16"/>
      <c r="E53" s="16"/>
      <c r="F53" s="16"/>
      <c r="G53" s="16"/>
      <c r="H53" s="16"/>
      <c r="I53" s="16"/>
      <c r="J53" s="16"/>
      <c r="K53" s="17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3">
      <c r="A54" s="79"/>
      <c r="B54" s="16"/>
      <c r="C54" s="16"/>
      <c r="D54" s="16"/>
      <c r="E54" s="16"/>
      <c r="F54" s="16"/>
      <c r="G54" s="16"/>
      <c r="H54" s="16"/>
      <c r="I54" s="16"/>
      <c r="J54" s="16"/>
      <c r="K54" s="17"/>
      <c r="L54" s="9"/>
      <c r="M54" s="9"/>
      <c r="N54" s="9"/>
      <c r="O54" s="9"/>
      <c r="P54" s="9"/>
      <c r="Q54" s="9"/>
      <c r="R54" s="9"/>
      <c r="S54" s="9"/>
      <c r="T54" s="9"/>
    </row>
    <row r="55" spans="1:20" ht="18.75" customHeight="1" x14ac:dyDescent="0.3">
      <c r="A55" s="79"/>
      <c r="B55" s="5" t="s">
        <v>57</v>
      </c>
      <c r="C55" s="5"/>
      <c r="D55" s="16"/>
      <c r="E55" s="16"/>
      <c r="F55" s="16"/>
      <c r="G55" s="16"/>
      <c r="H55" s="16"/>
      <c r="I55" s="16"/>
      <c r="J55" s="16"/>
      <c r="K55" s="17"/>
      <c r="L55" s="9"/>
      <c r="M55" s="9"/>
      <c r="N55" s="9"/>
      <c r="O55" s="9"/>
      <c r="P55" s="9"/>
      <c r="Q55" s="9"/>
      <c r="R55" s="9"/>
      <c r="S55" s="9"/>
      <c r="T55" s="9"/>
    </row>
    <row r="56" spans="1:20" ht="18" x14ac:dyDescent="0.35">
      <c r="A56" s="79"/>
      <c r="B56" s="27"/>
      <c r="C56" s="16"/>
      <c r="D56" s="16"/>
      <c r="E56" s="16"/>
      <c r="F56" s="16"/>
      <c r="G56" s="16"/>
      <c r="H56" s="16"/>
      <c r="I56" s="16"/>
      <c r="J56" s="16"/>
      <c r="K56" s="17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3">
      <c r="A57" s="79"/>
      <c r="B57" s="28" t="s">
        <v>23</v>
      </c>
      <c r="C57" s="28" t="s">
        <v>24</v>
      </c>
      <c r="D57" s="29" t="s">
        <v>25</v>
      </c>
      <c r="E57" s="28" t="s">
        <v>26</v>
      </c>
      <c r="F57" s="28" t="s">
        <v>27</v>
      </c>
      <c r="G57" s="28" t="s">
        <v>28</v>
      </c>
      <c r="H57" s="28" t="s">
        <v>29</v>
      </c>
      <c r="I57" s="30" t="s">
        <v>30</v>
      </c>
      <c r="J57" s="31" t="s">
        <v>31</v>
      </c>
      <c r="K57" s="17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3">
      <c r="A58" s="79"/>
      <c r="B58" s="49" t="s">
        <v>51</v>
      </c>
      <c r="C58" s="32">
        <f>(COUNT(D49:K49))/2</f>
        <v>0</v>
      </c>
      <c r="D58" s="33">
        <f>COUNTIF(P49:T49,3)</f>
        <v>0</v>
      </c>
      <c r="E58" s="32">
        <f>COUNTIF(P49:T49,1)</f>
        <v>0</v>
      </c>
      <c r="F58" s="32">
        <f>COUNTIF(P49:T49,2)</f>
        <v>0</v>
      </c>
      <c r="G58" s="32">
        <f>SUM(D49,F49,H49, J49,)</f>
        <v>0</v>
      </c>
      <c r="H58" s="32">
        <f>SUM(E49,G49,I49,K49,)</f>
        <v>0</v>
      </c>
      <c r="I58" s="34">
        <f>G58-H58</f>
        <v>0</v>
      </c>
      <c r="J58" s="35">
        <f>SUM(P49:T49)</f>
        <v>0</v>
      </c>
      <c r="K58" s="17"/>
      <c r="L58" s="9"/>
      <c r="M58" s="9"/>
      <c r="N58" s="9"/>
      <c r="O58" s="9"/>
      <c r="P58" s="9"/>
      <c r="Q58" s="9"/>
      <c r="R58" s="9"/>
      <c r="S58" s="9"/>
      <c r="T58" s="9"/>
    </row>
    <row r="59" spans="1:20" ht="28.8" x14ac:dyDescent="0.3">
      <c r="A59" s="79"/>
      <c r="B59" s="49" t="s">
        <v>52</v>
      </c>
      <c r="C59" s="32">
        <f>(COUNT(D50:K50))/2</f>
        <v>0</v>
      </c>
      <c r="D59" s="33">
        <f>COUNTIF(P50:T50,3)</f>
        <v>0</v>
      </c>
      <c r="E59" s="32">
        <f>COUNTIF(P50:T50,1)</f>
        <v>0</v>
      </c>
      <c r="F59" s="32">
        <f>COUNTIF(P50:T50,2)</f>
        <v>0</v>
      </c>
      <c r="G59" s="32">
        <f>SUM(D50,F50,H50, J50,)</f>
        <v>0</v>
      </c>
      <c r="H59" s="32">
        <f>SUM(E50,G50,I50,K50,)</f>
        <v>0</v>
      </c>
      <c r="I59" s="34">
        <f>G59-H59</f>
        <v>0</v>
      </c>
      <c r="J59" s="35">
        <f>SUM(P50:T50)</f>
        <v>0</v>
      </c>
      <c r="K59" s="17"/>
      <c r="L59" s="9"/>
      <c r="M59" s="9"/>
      <c r="N59" s="9"/>
      <c r="O59" s="9"/>
      <c r="P59" s="9"/>
      <c r="Q59" s="9"/>
      <c r="R59" s="9"/>
      <c r="S59" s="9"/>
      <c r="T59" s="9"/>
    </row>
    <row r="60" spans="1:20" ht="28.8" x14ac:dyDescent="0.3">
      <c r="A60" s="79"/>
      <c r="B60" s="49" t="s">
        <v>53</v>
      </c>
      <c r="C60" s="32">
        <f>(COUNT(D51:K51))/2</f>
        <v>0</v>
      </c>
      <c r="D60" s="33">
        <f>COUNTIF(P51:T51,3)</f>
        <v>0</v>
      </c>
      <c r="E60" s="32">
        <f>COUNTIF(P51:T51,1)</f>
        <v>0</v>
      </c>
      <c r="F60" s="32">
        <f>COUNTIF(P51:T51,2)</f>
        <v>0</v>
      </c>
      <c r="G60" s="32">
        <f>SUM(D51,F51,H51, J51,)</f>
        <v>0</v>
      </c>
      <c r="H60" s="32">
        <f>SUM(E51,G51,I51,K51,)</f>
        <v>0</v>
      </c>
      <c r="I60" s="34">
        <f>G60-H60</f>
        <v>0</v>
      </c>
      <c r="J60" s="35">
        <f>SUM(P51:T51)</f>
        <v>0</v>
      </c>
      <c r="K60" s="17"/>
      <c r="L60" s="9"/>
      <c r="M60" s="9"/>
      <c r="N60" s="9"/>
      <c r="O60" s="9"/>
      <c r="P60" s="9"/>
      <c r="Q60" s="9"/>
      <c r="R60" s="9"/>
      <c r="S60" s="9"/>
      <c r="T60" s="9"/>
    </row>
    <row r="61" spans="1:20" ht="43.2" x14ac:dyDescent="0.3">
      <c r="A61" s="79"/>
      <c r="B61" s="49" t="s">
        <v>54</v>
      </c>
      <c r="C61" s="32">
        <f>(COUNT(D52:K52))/2</f>
        <v>0</v>
      </c>
      <c r="D61" s="33">
        <f>COUNTIF(P52:T52,3)</f>
        <v>0</v>
      </c>
      <c r="E61" s="32">
        <f>COUNTIF(P52:T52,1)</f>
        <v>0</v>
      </c>
      <c r="F61" s="32">
        <f>COUNTIF(P52:T52,2)</f>
        <v>0</v>
      </c>
      <c r="G61" s="32">
        <f>SUM(D52,F52,H52, J52,)</f>
        <v>0</v>
      </c>
      <c r="H61" s="32">
        <f>SUM(E52,G52,I52,K52,)</f>
        <v>0</v>
      </c>
      <c r="I61" s="34">
        <f>G61-H61</f>
        <v>0</v>
      </c>
      <c r="J61" s="36">
        <f>SUM(P52:T52)</f>
        <v>0</v>
      </c>
      <c r="K61" s="17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3">
      <c r="A62" s="79"/>
      <c r="B62" s="16"/>
      <c r="C62" s="16"/>
      <c r="D62" s="16"/>
      <c r="E62" s="16"/>
      <c r="F62" s="16"/>
      <c r="G62" s="16"/>
      <c r="H62" s="16"/>
      <c r="I62" s="16"/>
      <c r="J62" s="16"/>
      <c r="K62" s="17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3">
      <c r="A63" s="79"/>
      <c r="B63" s="82"/>
      <c r="C63" s="82"/>
      <c r="D63" s="82"/>
      <c r="E63" s="82"/>
      <c r="F63" s="82"/>
      <c r="G63" s="82"/>
      <c r="H63" s="82"/>
      <c r="I63" s="82"/>
      <c r="J63" s="82"/>
      <c r="K63" s="78"/>
    </row>
    <row r="64" spans="1:20" x14ac:dyDescent="0.3">
      <c r="A64" s="79"/>
      <c r="B64" s="82"/>
      <c r="C64" s="82"/>
      <c r="D64" s="82"/>
      <c r="E64" s="82"/>
      <c r="F64" s="82"/>
      <c r="G64" s="82"/>
      <c r="H64" s="82"/>
      <c r="I64" s="82"/>
      <c r="J64" s="82"/>
      <c r="K64" s="78"/>
    </row>
    <row r="65" spans="1:11" x14ac:dyDescent="0.3">
      <c r="A65" s="79"/>
      <c r="B65" s="82"/>
      <c r="C65" s="82"/>
      <c r="D65" s="82"/>
      <c r="E65" s="82"/>
      <c r="F65" s="82"/>
      <c r="G65" s="82"/>
      <c r="H65" s="82"/>
      <c r="I65" s="82"/>
      <c r="J65" s="82"/>
      <c r="K65" s="78"/>
    </row>
    <row r="66" spans="1:11" ht="18.75" customHeight="1" x14ac:dyDescent="0.3">
      <c r="A66" s="79"/>
      <c r="B66" s="5" t="s">
        <v>58</v>
      </c>
      <c r="C66" s="5"/>
      <c r="D66" s="82"/>
      <c r="E66" s="82"/>
      <c r="F66" s="82"/>
      <c r="G66" s="82"/>
      <c r="H66" s="82"/>
      <c r="I66" s="82"/>
      <c r="J66" s="82"/>
      <c r="K66" s="78"/>
    </row>
    <row r="67" spans="1:11" x14ac:dyDescent="0.3">
      <c r="A67" s="79"/>
      <c r="B67" s="82"/>
      <c r="C67" s="82"/>
      <c r="D67" s="82"/>
      <c r="E67" s="82"/>
      <c r="F67" s="82"/>
      <c r="G67" s="82"/>
      <c r="H67" s="82"/>
      <c r="I67" s="82"/>
      <c r="J67" s="82"/>
      <c r="K67" s="78"/>
    </row>
    <row r="68" spans="1:11" x14ac:dyDescent="0.3">
      <c r="A68" s="79"/>
      <c r="B68" s="28" t="s">
        <v>23</v>
      </c>
      <c r="C68" s="28" t="s">
        <v>24</v>
      </c>
      <c r="D68" s="29" t="s">
        <v>25</v>
      </c>
      <c r="E68" s="28" t="s">
        <v>26</v>
      </c>
      <c r="F68" s="28" t="s">
        <v>27</v>
      </c>
      <c r="G68" s="28" t="s">
        <v>28</v>
      </c>
      <c r="H68" s="28" t="s">
        <v>29</v>
      </c>
      <c r="I68" s="30" t="s">
        <v>30</v>
      </c>
      <c r="J68" s="31" t="s">
        <v>31</v>
      </c>
      <c r="K68" s="78"/>
    </row>
    <row r="69" spans="1:11" x14ac:dyDescent="0.3">
      <c r="A69" s="79"/>
      <c r="B69" s="49" t="s">
        <v>51</v>
      </c>
      <c r="C69" s="32">
        <f t="shared" ref="C69:J72" si="0">SUM(C27,C58)</f>
        <v>0</v>
      </c>
      <c r="D69" s="33">
        <f t="shared" si="0"/>
        <v>0</v>
      </c>
      <c r="E69" s="32">
        <f t="shared" si="0"/>
        <v>0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4">
        <f t="shared" si="0"/>
        <v>0</v>
      </c>
      <c r="J69" s="35">
        <f t="shared" si="0"/>
        <v>0</v>
      </c>
      <c r="K69" s="78"/>
    </row>
    <row r="70" spans="1:11" ht="28.8" x14ac:dyDescent="0.3">
      <c r="A70" s="79"/>
      <c r="B70" s="49" t="s">
        <v>52</v>
      </c>
      <c r="C70" s="32">
        <f t="shared" si="0"/>
        <v>0</v>
      </c>
      <c r="D70" s="33">
        <f t="shared" si="0"/>
        <v>0</v>
      </c>
      <c r="E70" s="32">
        <f t="shared" si="0"/>
        <v>0</v>
      </c>
      <c r="F70" s="32">
        <f t="shared" si="0"/>
        <v>0</v>
      </c>
      <c r="G70" s="32">
        <f t="shared" si="0"/>
        <v>0</v>
      </c>
      <c r="H70" s="32">
        <f t="shared" si="0"/>
        <v>0</v>
      </c>
      <c r="I70" s="34">
        <f t="shared" si="0"/>
        <v>0</v>
      </c>
      <c r="J70" s="35">
        <f t="shared" si="0"/>
        <v>0</v>
      </c>
      <c r="K70" s="78"/>
    </row>
    <row r="71" spans="1:11" ht="28.8" x14ac:dyDescent="0.3">
      <c r="A71" s="79"/>
      <c r="B71" s="49" t="s">
        <v>53</v>
      </c>
      <c r="C71" s="32">
        <f t="shared" si="0"/>
        <v>0</v>
      </c>
      <c r="D71" s="33">
        <f t="shared" si="0"/>
        <v>0</v>
      </c>
      <c r="E71" s="32">
        <f t="shared" si="0"/>
        <v>0</v>
      </c>
      <c r="F71" s="32">
        <f t="shared" si="0"/>
        <v>0</v>
      </c>
      <c r="G71" s="32">
        <f t="shared" si="0"/>
        <v>0</v>
      </c>
      <c r="H71" s="32">
        <f t="shared" si="0"/>
        <v>0</v>
      </c>
      <c r="I71" s="34">
        <f t="shared" si="0"/>
        <v>0</v>
      </c>
      <c r="J71" s="35">
        <f t="shared" si="0"/>
        <v>0</v>
      </c>
      <c r="K71" s="78"/>
    </row>
    <row r="72" spans="1:11" ht="43.2" x14ac:dyDescent="0.3">
      <c r="A72" s="79"/>
      <c r="B72" s="49" t="s">
        <v>54</v>
      </c>
      <c r="C72" s="32">
        <f t="shared" si="0"/>
        <v>0</v>
      </c>
      <c r="D72" s="33">
        <f t="shared" si="0"/>
        <v>0</v>
      </c>
      <c r="E72" s="32">
        <f t="shared" si="0"/>
        <v>0</v>
      </c>
      <c r="F72" s="32">
        <f t="shared" si="0"/>
        <v>0</v>
      </c>
      <c r="G72" s="32">
        <f t="shared" si="0"/>
        <v>0</v>
      </c>
      <c r="H72" s="32">
        <f t="shared" si="0"/>
        <v>0</v>
      </c>
      <c r="I72" s="34">
        <f t="shared" si="0"/>
        <v>0</v>
      </c>
      <c r="J72" s="36">
        <f t="shared" si="0"/>
        <v>0</v>
      </c>
      <c r="K72" s="78"/>
    </row>
    <row r="73" spans="1:11" x14ac:dyDescent="0.3">
      <c r="A73" s="79"/>
      <c r="B73" s="82"/>
      <c r="C73" s="82"/>
      <c r="D73" s="82"/>
      <c r="E73" s="82"/>
      <c r="F73" s="82"/>
      <c r="G73" s="82"/>
      <c r="H73" s="82"/>
      <c r="I73" s="82"/>
      <c r="J73" s="82"/>
      <c r="K73" s="78"/>
    </row>
    <row r="74" spans="1:11" x14ac:dyDescent="0.3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6"/>
    </row>
    <row r="77" spans="1:11" x14ac:dyDescent="0.3">
      <c r="A77" s="87"/>
      <c r="B77" s="67"/>
      <c r="C77" s="67"/>
      <c r="D77" s="67"/>
      <c r="E77" s="67"/>
      <c r="F77" s="67"/>
      <c r="G77" s="67"/>
      <c r="H77" s="67"/>
      <c r="I77" s="67"/>
      <c r="J77" s="67"/>
      <c r="K77" s="88"/>
    </row>
    <row r="78" spans="1:11" ht="21" x14ac:dyDescent="0.3">
      <c r="A78" s="4" t="s">
        <v>59</v>
      </c>
      <c r="B78" s="4"/>
      <c r="C78" s="4"/>
      <c r="D78" s="4"/>
      <c r="E78" s="4"/>
      <c r="F78" s="4"/>
      <c r="G78" s="4"/>
      <c r="H78" s="4"/>
      <c r="I78" s="4"/>
      <c r="J78" s="4"/>
      <c r="K78" s="89"/>
    </row>
    <row r="79" spans="1:11" x14ac:dyDescent="0.3">
      <c r="A79" s="90"/>
      <c r="B79" s="82"/>
      <c r="C79" s="82"/>
      <c r="D79" s="82"/>
      <c r="E79" s="82"/>
      <c r="F79" s="82"/>
      <c r="G79" s="82"/>
      <c r="H79" s="82"/>
      <c r="I79" s="82"/>
      <c r="J79" s="82"/>
      <c r="K79" s="89"/>
    </row>
    <row r="80" spans="1:11" ht="21" x14ac:dyDescent="0.4">
      <c r="A80" s="90"/>
      <c r="B80" s="80"/>
      <c r="C80" s="80"/>
      <c r="D80" s="80"/>
      <c r="E80" s="80"/>
      <c r="F80" s="80"/>
      <c r="G80" s="80"/>
      <c r="H80" s="80"/>
      <c r="I80" s="80"/>
      <c r="J80" s="80"/>
      <c r="K80" s="89"/>
    </row>
    <row r="81" spans="1:20" ht="15.6" x14ac:dyDescent="0.3">
      <c r="A81" s="90"/>
      <c r="B81" s="81" t="s">
        <v>3</v>
      </c>
      <c r="C81" s="82"/>
      <c r="D81" s="82"/>
      <c r="E81" s="82"/>
      <c r="F81" s="82"/>
      <c r="G81" s="82"/>
      <c r="H81" s="82"/>
      <c r="I81" s="82"/>
      <c r="J81" s="82"/>
      <c r="K81" s="89"/>
    </row>
    <row r="82" spans="1:20" ht="15" customHeight="1" x14ac:dyDescent="0.3">
      <c r="A82" s="90"/>
      <c r="B82" s="16"/>
      <c r="C82" s="16"/>
      <c r="D82" s="16"/>
      <c r="E82" s="7" t="s">
        <v>2</v>
      </c>
      <c r="F82" s="7"/>
      <c r="G82" s="16"/>
      <c r="H82" s="16"/>
      <c r="I82" s="16"/>
      <c r="J82" s="16"/>
      <c r="K82" s="71"/>
      <c r="L82" s="9"/>
      <c r="M82" s="9"/>
      <c r="N82" s="9"/>
      <c r="O82" s="9"/>
      <c r="P82" s="9"/>
      <c r="Q82" s="9"/>
      <c r="R82" s="9"/>
      <c r="S82" s="9"/>
      <c r="T82" s="9"/>
    </row>
    <row r="83" spans="1:20" ht="28.8" x14ac:dyDescent="0.3">
      <c r="A83" s="90"/>
      <c r="B83" s="18" t="s">
        <v>3</v>
      </c>
      <c r="C83" s="18" t="s">
        <v>36</v>
      </c>
      <c r="D83" s="18" t="s">
        <v>38</v>
      </c>
      <c r="E83" s="19"/>
      <c r="F83" s="20"/>
      <c r="G83" s="21" t="s">
        <v>47</v>
      </c>
      <c r="H83" s="16"/>
      <c r="I83" s="16"/>
      <c r="J83" s="16"/>
      <c r="K83" s="71"/>
      <c r="L83" s="9"/>
      <c r="M83" s="9"/>
      <c r="N83" s="9"/>
      <c r="O83" s="9"/>
      <c r="P83" s="9"/>
      <c r="Q83" s="9"/>
      <c r="R83" s="9"/>
      <c r="S83" s="9"/>
      <c r="T83" s="9"/>
    </row>
    <row r="84" spans="1:20" ht="57.6" x14ac:dyDescent="0.3">
      <c r="A84" s="90"/>
      <c r="B84" s="18" t="s">
        <v>3</v>
      </c>
      <c r="C84" s="18" t="s">
        <v>39</v>
      </c>
      <c r="D84" s="18" t="s">
        <v>47</v>
      </c>
      <c r="E84" s="19"/>
      <c r="F84" s="20"/>
      <c r="G84" s="21" t="s">
        <v>60</v>
      </c>
      <c r="H84" s="16"/>
      <c r="I84" s="16"/>
      <c r="J84" s="16"/>
      <c r="K84" s="71"/>
      <c r="L84" s="9"/>
      <c r="M84" s="9"/>
      <c r="N84" s="9"/>
      <c r="O84" s="9"/>
      <c r="P84" s="9"/>
      <c r="Q84" s="9"/>
      <c r="R84" s="9"/>
      <c r="S84" s="9"/>
      <c r="T84" s="9"/>
    </row>
    <row r="85" spans="1:20" ht="57.6" x14ac:dyDescent="0.3">
      <c r="A85" s="90"/>
      <c r="B85" s="18" t="s">
        <v>3</v>
      </c>
      <c r="C85" s="18" t="s">
        <v>55</v>
      </c>
      <c r="D85" s="18" t="s">
        <v>38</v>
      </c>
      <c r="E85" s="19"/>
      <c r="F85" s="20"/>
      <c r="G85" s="21" t="s">
        <v>60</v>
      </c>
      <c r="H85" s="16"/>
      <c r="I85" s="16"/>
      <c r="J85" s="16"/>
      <c r="K85" s="71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3">
      <c r="A86" s="90"/>
      <c r="B86" s="16"/>
      <c r="C86" s="16"/>
      <c r="D86" s="16"/>
      <c r="E86" s="16"/>
      <c r="F86" s="16"/>
      <c r="G86" s="16"/>
      <c r="H86" s="16"/>
      <c r="I86" s="16"/>
      <c r="J86" s="16"/>
      <c r="K86" s="71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3">
      <c r="A87" s="90"/>
      <c r="B87" s="16"/>
      <c r="C87" s="16"/>
      <c r="D87" s="16"/>
      <c r="E87" s="16"/>
      <c r="F87" s="16"/>
      <c r="G87" s="16"/>
      <c r="H87" s="16"/>
      <c r="I87" s="16"/>
      <c r="J87" s="16"/>
      <c r="K87" s="71"/>
      <c r="L87" s="9"/>
      <c r="M87" s="9"/>
      <c r="N87" s="9"/>
      <c r="O87" s="9"/>
      <c r="P87" s="9"/>
      <c r="Q87" s="9"/>
      <c r="R87" s="9"/>
      <c r="S87" s="9"/>
      <c r="T87" s="9"/>
    </row>
    <row r="88" spans="1:20" hidden="1" x14ac:dyDescent="0.3">
      <c r="A88" s="90"/>
      <c r="B88" s="16"/>
      <c r="C88" s="16"/>
      <c r="D88" s="16"/>
      <c r="E88" s="16"/>
      <c r="F88" s="16"/>
      <c r="G88" s="16"/>
      <c r="H88" s="16"/>
      <c r="I88" s="16"/>
      <c r="J88" s="16"/>
      <c r="K88" s="71"/>
      <c r="L88" s="9"/>
      <c r="M88" s="9"/>
      <c r="N88" s="9"/>
      <c r="O88" s="9"/>
      <c r="P88" s="9"/>
      <c r="Q88" s="9"/>
      <c r="R88" s="9"/>
      <c r="S88" s="9"/>
      <c r="T88" s="9"/>
    </row>
    <row r="89" spans="1:20" ht="28.8" hidden="1" x14ac:dyDescent="0.3">
      <c r="A89" s="90"/>
      <c r="B89" s="16"/>
      <c r="C89" s="16"/>
      <c r="D89" s="16" t="s">
        <v>14</v>
      </c>
      <c r="E89" s="16" t="s">
        <v>15</v>
      </c>
      <c r="F89" s="16" t="s">
        <v>14</v>
      </c>
      <c r="G89" s="16" t="s">
        <v>15</v>
      </c>
      <c r="H89" s="16" t="s">
        <v>14</v>
      </c>
      <c r="I89" s="16" t="s">
        <v>15</v>
      </c>
      <c r="J89" s="16"/>
      <c r="K89" s="71"/>
      <c r="L89" s="9"/>
      <c r="M89" s="9"/>
      <c r="N89" s="9"/>
      <c r="O89" s="9"/>
      <c r="P89" s="9"/>
      <c r="Q89" s="9"/>
      <c r="R89" s="9"/>
    </row>
    <row r="90" spans="1:20" ht="57.6" hidden="1" x14ac:dyDescent="0.3">
      <c r="A90" s="90"/>
      <c r="B90" s="16"/>
      <c r="C90" s="16"/>
      <c r="D90" s="18" t="s">
        <v>38</v>
      </c>
      <c r="E90" s="18" t="s">
        <v>38</v>
      </c>
      <c r="F90" s="18" t="s">
        <v>47</v>
      </c>
      <c r="G90" s="18" t="s">
        <v>47</v>
      </c>
      <c r="H90" s="18" t="s">
        <v>60</v>
      </c>
      <c r="I90" s="18" t="s">
        <v>60</v>
      </c>
      <c r="J90" s="16"/>
      <c r="K90" s="71"/>
      <c r="L90" s="9"/>
      <c r="M90" s="9"/>
      <c r="N90" s="9" t="s">
        <v>17</v>
      </c>
      <c r="O90" s="9" t="s">
        <v>18</v>
      </c>
      <c r="P90" s="9" t="s">
        <v>19</v>
      </c>
      <c r="Q90" s="9"/>
      <c r="R90" s="9"/>
    </row>
    <row r="91" spans="1:20" hidden="1" x14ac:dyDescent="0.3">
      <c r="A91" s="90"/>
      <c r="B91" s="16"/>
      <c r="C91" s="18" t="s">
        <v>38</v>
      </c>
      <c r="D91" s="24"/>
      <c r="E91" s="24"/>
      <c r="F91" s="16" t="str">
        <f>IF(COUNT(E83)=0," ",E83)</f>
        <v xml:space="preserve"> </v>
      </c>
      <c r="G91" s="16" t="str">
        <f>IF(COUNT(F83)=0," ",F83)</f>
        <v xml:space="preserve"> </v>
      </c>
      <c r="H91" s="16" t="str">
        <f>IF(COUNT(E85)=0," ",E85)</f>
        <v xml:space="preserve"> </v>
      </c>
      <c r="I91" s="16" t="str">
        <f>IF(COUNT(F85)=0," ",F85)</f>
        <v xml:space="preserve"> </v>
      </c>
      <c r="J91" s="16"/>
      <c r="K91" s="71"/>
      <c r="L91" s="9"/>
      <c r="M91" s="9" t="s">
        <v>17</v>
      </c>
      <c r="N91" s="25"/>
      <c r="O91" s="9" t="str">
        <f>IF(COUNT(F91:G91)=0," ",(IF(F91-G91=0,2,(IF(F91-G91&gt;0,3,1)))))</f>
        <v xml:space="preserve"> </v>
      </c>
      <c r="P91" s="9" t="str">
        <f>IF(COUNT(H91:I91)=0," ",(IF(H91-I91=0,2,(IF(H91-I91&gt;0,3,1)))))</f>
        <v xml:space="preserve"> </v>
      </c>
      <c r="Q91" s="9"/>
      <c r="R91" s="9"/>
    </row>
    <row r="92" spans="1:20" ht="28.8" hidden="1" x14ac:dyDescent="0.3">
      <c r="A92" s="90"/>
      <c r="B92" s="16"/>
      <c r="C92" s="18" t="s">
        <v>47</v>
      </c>
      <c r="D92" s="16" t="str">
        <f>G91</f>
        <v xml:space="preserve"> </v>
      </c>
      <c r="E92" s="16" t="str">
        <f>F91</f>
        <v xml:space="preserve"> </v>
      </c>
      <c r="F92" s="24"/>
      <c r="G92" s="24"/>
      <c r="H92" s="16" t="str">
        <f>IF(COUNT(E84)=0," ",E84)</f>
        <v xml:space="preserve"> </v>
      </c>
      <c r="I92" s="16" t="str">
        <f>IF(COUNT(F84)=0," ",F84)</f>
        <v xml:space="preserve"> </v>
      </c>
      <c r="J92" s="16"/>
      <c r="K92" s="71"/>
      <c r="L92" s="9"/>
      <c r="M92" s="9" t="s">
        <v>18</v>
      </c>
      <c r="N92" s="9" t="str">
        <f>IF(COUNT(D92:E92)=0," ",(IF(D92-E92=0,2,(IF(D92-E92&gt;0,3,1)))))</f>
        <v xml:space="preserve"> </v>
      </c>
      <c r="O92" s="25"/>
      <c r="P92" s="9" t="str">
        <f>IF(COUNT(H92:I92)=0," ",(IF(H92-I92=0,2,(IF(H92-I92&gt;0,3,1)))))</f>
        <v xml:space="preserve"> </v>
      </c>
      <c r="Q92" s="9"/>
      <c r="R92" s="9"/>
    </row>
    <row r="93" spans="1:20" ht="57.6" hidden="1" x14ac:dyDescent="0.3">
      <c r="A93" s="90"/>
      <c r="B93" s="16"/>
      <c r="C93" s="18" t="s">
        <v>60</v>
      </c>
      <c r="D93" s="16" t="str">
        <f>I91</f>
        <v xml:space="preserve"> </v>
      </c>
      <c r="E93" s="16" t="str">
        <f>H91</f>
        <v xml:space="preserve"> </v>
      </c>
      <c r="F93" s="16" t="str">
        <f>I92</f>
        <v xml:space="preserve"> </v>
      </c>
      <c r="G93" s="16" t="str">
        <f>H92</f>
        <v xml:space="preserve"> </v>
      </c>
      <c r="H93" s="24"/>
      <c r="I93" s="24"/>
      <c r="J93" s="16"/>
      <c r="K93" s="71"/>
      <c r="L93" s="9"/>
      <c r="M93" s="9" t="s">
        <v>19</v>
      </c>
      <c r="N93" s="9" t="str">
        <f>IF(COUNT(D93:E93)=0," ",(IF(D93-E93=0,2,(IF(D93-E93&gt;0,3,1)))))</f>
        <v xml:space="preserve"> </v>
      </c>
      <c r="O93" s="9" t="str">
        <f>IF(COUNT(F93:G93)=0," ",(IF(F93-G93=0,2,(IF(F93-G93&gt;0,3,1)))))</f>
        <v xml:space="preserve"> </v>
      </c>
      <c r="P93" s="25"/>
      <c r="Q93" s="9"/>
      <c r="R93" s="9"/>
    </row>
    <row r="94" spans="1:20" hidden="1" x14ac:dyDescent="0.3">
      <c r="A94" s="90"/>
      <c r="B94" s="16"/>
      <c r="C94" s="16"/>
      <c r="D94" s="16"/>
      <c r="E94" s="16"/>
      <c r="F94" s="16"/>
      <c r="G94" s="16"/>
      <c r="H94" s="16"/>
      <c r="I94" s="16"/>
      <c r="J94" s="16"/>
      <c r="K94" s="71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3">
      <c r="A95" s="90"/>
      <c r="B95" s="16"/>
      <c r="C95" s="16"/>
      <c r="D95" s="16"/>
      <c r="E95" s="16"/>
      <c r="F95" s="16"/>
      <c r="G95" s="16"/>
      <c r="H95" s="16"/>
      <c r="I95" s="16"/>
      <c r="J95" s="16"/>
      <c r="K95" s="71"/>
      <c r="L95" s="9"/>
      <c r="M95" s="9"/>
      <c r="N95" s="9"/>
      <c r="O95" s="9"/>
      <c r="P95" s="9"/>
      <c r="Q95" s="9"/>
      <c r="R95" s="9"/>
      <c r="S95" s="9"/>
      <c r="T95" s="9"/>
    </row>
    <row r="96" spans="1:20" ht="18.75" customHeight="1" x14ac:dyDescent="0.3">
      <c r="A96" s="90"/>
      <c r="B96" s="5" t="s">
        <v>56</v>
      </c>
      <c r="C96" s="5"/>
      <c r="D96" s="16"/>
      <c r="E96" s="16"/>
      <c r="F96" s="16"/>
      <c r="G96" s="16"/>
      <c r="H96" s="16"/>
      <c r="I96" s="16"/>
      <c r="J96" s="16"/>
      <c r="K96" s="71"/>
      <c r="L96" s="9"/>
      <c r="M96" s="9"/>
      <c r="N96" s="9"/>
      <c r="O96" s="9"/>
      <c r="P96" s="9"/>
      <c r="Q96" s="9"/>
      <c r="R96" s="9"/>
      <c r="S96" s="9"/>
      <c r="T96" s="9"/>
    </row>
    <row r="97" spans="1:20" ht="18" x14ac:dyDescent="0.35">
      <c r="A97" s="90"/>
      <c r="B97" s="27"/>
      <c r="C97" s="16"/>
      <c r="D97" s="16"/>
      <c r="E97" s="16"/>
      <c r="F97" s="16"/>
      <c r="G97" s="16"/>
      <c r="H97" s="16"/>
      <c r="I97" s="16"/>
      <c r="J97" s="16"/>
      <c r="K97" s="71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3">
      <c r="A98" s="90"/>
      <c r="B98" s="28" t="s">
        <v>23</v>
      </c>
      <c r="C98" s="28" t="s">
        <v>24</v>
      </c>
      <c r="D98" s="29" t="s">
        <v>25</v>
      </c>
      <c r="E98" s="28" t="s">
        <v>26</v>
      </c>
      <c r="F98" s="28" t="s">
        <v>27</v>
      </c>
      <c r="G98" s="28" t="s">
        <v>28</v>
      </c>
      <c r="H98" s="28" t="s">
        <v>29</v>
      </c>
      <c r="I98" s="30" t="s">
        <v>30</v>
      </c>
      <c r="J98" s="31" t="s">
        <v>31</v>
      </c>
      <c r="K98" s="71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3">
      <c r="A99" s="90"/>
      <c r="B99" s="49" t="s">
        <v>38</v>
      </c>
      <c r="C99" s="32">
        <f>(COUNT(D91:I91))/2</f>
        <v>0</v>
      </c>
      <c r="D99" s="33">
        <f>COUNTIF(N91:R91,3)</f>
        <v>0</v>
      </c>
      <c r="E99" s="32">
        <f>COUNTIF(N91:R91,1)</f>
        <v>0</v>
      </c>
      <c r="F99" s="32">
        <f>COUNTIF(N91:R91,2)</f>
        <v>0</v>
      </c>
      <c r="G99" s="32">
        <f t="shared" ref="G99:H101" si="1">SUM(D91,F91,H91)</f>
        <v>0</v>
      </c>
      <c r="H99" s="32">
        <f t="shared" si="1"/>
        <v>0</v>
      </c>
      <c r="I99" s="32">
        <f>G99-H99</f>
        <v>0</v>
      </c>
      <c r="J99" s="35">
        <f>SUM(N91:R91)</f>
        <v>0</v>
      </c>
      <c r="K99" s="71"/>
      <c r="L99" s="9"/>
      <c r="M99" s="9"/>
      <c r="N99" s="9"/>
      <c r="O99" s="9"/>
      <c r="P99" s="9"/>
      <c r="Q99" s="9"/>
      <c r="R99" s="9"/>
      <c r="S99" s="9"/>
      <c r="T99" s="9"/>
    </row>
    <row r="100" spans="1:20" ht="28.8" x14ac:dyDescent="0.3">
      <c r="A100" s="90"/>
      <c r="B100" s="49" t="s">
        <v>47</v>
      </c>
      <c r="C100" s="32">
        <f>(COUNT(D92:I92))/2</f>
        <v>0</v>
      </c>
      <c r="D100" s="33">
        <f>COUNTIF(N92:R92,3)</f>
        <v>0</v>
      </c>
      <c r="E100" s="32">
        <f>COUNTIF(N92:R92,1)</f>
        <v>0</v>
      </c>
      <c r="F100" s="32">
        <f>COUNTIF(N92:R92,2)</f>
        <v>0</v>
      </c>
      <c r="G100" s="32">
        <f t="shared" si="1"/>
        <v>0</v>
      </c>
      <c r="H100" s="32">
        <f t="shared" si="1"/>
        <v>0</v>
      </c>
      <c r="I100" s="32">
        <f>G100-H100</f>
        <v>0</v>
      </c>
      <c r="J100" s="35">
        <f>SUM(N92:R92)</f>
        <v>0</v>
      </c>
      <c r="K100" s="71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57.6" x14ac:dyDescent="0.3">
      <c r="A101" s="90"/>
      <c r="B101" s="49" t="s">
        <v>60</v>
      </c>
      <c r="C101" s="32">
        <f>(COUNT(D93:I93))/2</f>
        <v>0</v>
      </c>
      <c r="D101" s="33">
        <f>COUNTIF(N93:R93,3)</f>
        <v>0</v>
      </c>
      <c r="E101" s="32">
        <f>COUNTIF(N93:R93,1)</f>
        <v>0</v>
      </c>
      <c r="F101" s="32">
        <f>COUNTIF(N93:R93,2)</f>
        <v>0</v>
      </c>
      <c r="G101" s="32">
        <f t="shared" si="1"/>
        <v>0</v>
      </c>
      <c r="H101" s="32">
        <f t="shared" si="1"/>
        <v>0</v>
      </c>
      <c r="I101" s="32">
        <f>G101-H101</f>
        <v>0</v>
      </c>
      <c r="J101" s="36">
        <f>SUM(N93:R93)</f>
        <v>0</v>
      </c>
      <c r="K101" s="71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3">
      <c r="A102" s="90"/>
      <c r="B102" s="16"/>
      <c r="C102" s="16"/>
      <c r="D102" s="16"/>
      <c r="E102" s="16"/>
      <c r="F102" s="16"/>
      <c r="G102" s="16"/>
      <c r="H102" s="16"/>
      <c r="I102" s="16"/>
      <c r="J102" s="16"/>
      <c r="K102" s="71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3">
      <c r="A103" s="90"/>
      <c r="B103" s="82"/>
      <c r="C103" s="82"/>
      <c r="D103" s="82"/>
      <c r="E103" s="82"/>
      <c r="F103" s="82"/>
      <c r="G103" s="82"/>
      <c r="H103" s="82"/>
      <c r="I103" s="82"/>
      <c r="J103" s="82"/>
      <c r="K103" s="89"/>
    </row>
    <row r="104" spans="1:20" x14ac:dyDescent="0.3">
      <c r="A104" s="90"/>
      <c r="B104" s="82"/>
      <c r="C104" s="82"/>
      <c r="D104" s="82"/>
      <c r="E104" s="82"/>
      <c r="F104" s="82"/>
      <c r="G104" s="82"/>
      <c r="H104" s="82"/>
      <c r="I104" s="82"/>
      <c r="J104" s="82"/>
      <c r="K104" s="89"/>
    </row>
    <row r="105" spans="1:20" x14ac:dyDescent="0.3">
      <c r="A105" s="90"/>
      <c r="B105" s="82"/>
      <c r="C105" s="82"/>
      <c r="D105" s="82"/>
      <c r="E105" s="82"/>
      <c r="F105" s="82"/>
      <c r="G105" s="82"/>
      <c r="H105" s="82"/>
      <c r="I105" s="82"/>
      <c r="J105" s="82"/>
      <c r="K105" s="89"/>
    </row>
    <row r="106" spans="1:20" ht="21" x14ac:dyDescent="0.4">
      <c r="A106" s="90"/>
      <c r="B106" s="80"/>
      <c r="C106" s="80"/>
      <c r="D106" s="80"/>
      <c r="E106" s="80"/>
      <c r="F106" s="80"/>
      <c r="G106" s="80"/>
      <c r="H106" s="80"/>
      <c r="I106" s="80"/>
      <c r="J106" s="80"/>
      <c r="K106" s="89"/>
    </row>
    <row r="107" spans="1:20" ht="21" x14ac:dyDescent="0.4">
      <c r="A107" s="90"/>
      <c r="B107" s="80"/>
      <c r="C107" s="80"/>
      <c r="D107" s="80"/>
      <c r="E107" s="80"/>
      <c r="F107" s="80"/>
      <c r="G107" s="80"/>
      <c r="H107" s="80"/>
      <c r="I107" s="80"/>
      <c r="J107" s="80"/>
      <c r="K107" s="89"/>
    </row>
    <row r="108" spans="1:20" ht="15.6" x14ac:dyDescent="0.3">
      <c r="A108" s="90"/>
      <c r="B108" s="81" t="s">
        <v>13</v>
      </c>
      <c r="C108" s="82"/>
      <c r="D108" s="82"/>
      <c r="E108" s="82"/>
      <c r="F108" s="82"/>
      <c r="G108" s="82"/>
      <c r="H108" s="82"/>
      <c r="I108" s="82"/>
      <c r="J108" s="82"/>
      <c r="K108" s="89"/>
    </row>
    <row r="109" spans="1:20" ht="15" customHeight="1" x14ac:dyDescent="0.3">
      <c r="A109" s="90"/>
      <c r="B109" s="16"/>
      <c r="C109" s="16"/>
      <c r="D109" s="16"/>
      <c r="E109" s="7" t="s">
        <v>2</v>
      </c>
      <c r="F109" s="7"/>
      <c r="G109" s="16"/>
      <c r="H109" s="16"/>
      <c r="I109" s="16"/>
      <c r="J109" s="16"/>
      <c r="K109" s="71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43.2" x14ac:dyDescent="0.3">
      <c r="A110" s="90"/>
      <c r="B110" s="18" t="s">
        <v>13</v>
      </c>
      <c r="C110" s="18" t="s">
        <v>36</v>
      </c>
      <c r="D110" s="18" t="s">
        <v>60</v>
      </c>
      <c r="E110" s="19"/>
      <c r="F110" s="20"/>
      <c r="G110" s="21" t="s">
        <v>38</v>
      </c>
      <c r="H110" s="16"/>
      <c r="I110" s="16"/>
      <c r="J110" s="16"/>
      <c r="K110" s="71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43.2" x14ac:dyDescent="0.3">
      <c r="A111" s="90"/>
      <c r="B111" s="18" t="s">
        <v>13</v>
      </c>
      <c r="C111" s="18" t="s">
        <v>39</v>
      </c>
      <c r="D111" s="18" t="s">
        <v>60</v>
      </c>
      <c r="E111" s="19"/>
      <c r="F111" s="20"/>
      <c r="G111" s="21" t="s">
        <v>47</v>
      </c>
      <c r="H111" s="16"/>
      <c r="I111" s="16"/>
      <c r="J111" s="16"/>
      <c r="K111" s="71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28.8" x14ac:dyDescent="0.3">
      <c r="A112" s="90"/>
      <c r="B112" s="18" t="s">
        <v>13</v>
      </c>
      <c r="C112" s="18" t="s">
        <v>55</v>
      </c>
      <c r="D112" s="18" t="s">
        <v>47</v>
      </c>
      <c r="E112" s="19"/>
      <c r="F112" s="20"/>
      <c r="G112" s="21" t="s">
        <v>38</v>
      </c>
      <c r="H112" s="16"/>
      <c r="I112" s="16"/>
      <c r="J112" s="16"/>
      <c r="K112" s="71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3">
      <c r="A113" s="90"/>
      <c r="B113" s="16"/>
      <c r="C113" s="16"/>
      <c r="D113" s="16"/>
      <c r="E113" s="16"/>
      <c r="F113" s="16"/>
      <c r="G113" s="16"/>
      <c r="H113" s="16"/>
      <c r="I113" s="16"/>
      <c r="J113" s="16"/>
      <c r="K113" s="71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3">
      <c r="A114" s="90"/>
      <c r="B114" s="16"/>
      <c r="C114" s="16"/>
      <c r="D114" s="16"/>
      <c r="E114" s="16"/>
      <c r="F114" s="16"/>
      <c r="G114" s="16"/>
      <c r="H114" s="16"/>
      <c r="I114" s="16"/>
      <c r="J114" s="16"/>
      <c r="K114" s="71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idden="1" x14ac:dyDescent="0.3">
      <c r="A115" s="90"/>
      <c r="B115" s="16"/>
      <c r="C115" s="16"/>
      <c r="D115" s="16"/>
      <c r="E115" s="16"/>
      <c r="F115" s="16"/>
      <c r="G115" s="16"/>
      <c r="H115" s="16"/>
      <c r="I115" s="16"/>
      <c r="J115" s="16"/>
      <c r="K115" s="71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28.8" hidden="1" x14ac:dyDescent="0.3">
      <c r="A116" s="90"/>
      <c r="B116" s="16"/>
      <c r="C116" s="16"/>
      <c r="D116" s="16" t="s">
        <v>14</v>
      </c>
      <c r="E116" s="16" t="s">
        <v>15</v>
      </c>
      <c r="F116" s="16" t="s">
        <v>14</v>
      </c>
      <c r="G116" s="16" t="s">
        <v>15</v>
      </c>
      <c r="H116" s="16" t="s">
        <v>14</v>
      </c>
      <c r="I116" s="16" t="s">
        <v>15</v>
      </c>
      <c r="J116" s="16"/>
      <c r="K116" s="71"/>
      <c r="L116" s="9"/>
      <c r="M116" s="9"/>
      <c r="N116" s="9"/>
      <c r="O116" s="9"/>
      <c r="P116" s="9"/>
      <c r="Q116" s="9"/>
      <c r="R116" s="9"/>
    </row>
    <row r="117" spans="1:20" ht="57.6" hidden="1" x14ac:dyDescent="0.3">
      <c r="A117" s="90"/>
      <c r="B117" s="16"/>
      <c r="C117" s="16"/>
      <c r="D117" s="18" t="s">
        <v>38</v>
      </c>
      <c r="E117" s="18" t="s">
        <v>38</v>
      </c>
      <c r="F117" s="18" t="s">
        <v>47</v>
      </c>
      <c r="G117" s="18" t="s">
        <v>47</v>
      </c>
      <c r="H117" s="18" t="s">
        <v>60</v>
      </c>
      <c r="I117" s="18" t="s">
        <v>60</v>
      </c>
      <c r="J117" s="16"/>
      <c r="K117" s="71"/>
      <c r="L117" s="9"/>
      <c r="M117" s="9"/>
      <c r="N117" s="9" t="s">
        <v>17</v>
      </c>
      <c r="O117" s="9" t="s">
        <v>18</v>
      </c>
      <c r="P117" s="9" t="s">
        <v>19</v>
      </c>
      <c r="Q117" s="9"/>
      <c r="R117" s="9"/>
    </row>
    <row r="118" spans="1:20" hidden="1" x14ac:dyDescent="0.3">
      <c r="A118" s="90"/>
      <c r="B118" s="16"/>
      <c r="C118" s="18" t="s">
        <v>38</v>
      </c>
      <c r="D118" s="24"/>
      <c r="E118" s="24"/>
      <c r="F118" s="16" t="str">
        <f>IF(COUNT(F112)=0," ",F112)</f>
        <v xml:space="preserve"> </v>
      </c>
      <c r="G118" s="16" t="str">
        <f>IF(COUNT(E112)=0," ",E112)</f>
        <v xml:space="preserve"> </v>
      </c>
      <c r="H118" s="16" t="str">
        <f>IF(COUNT(F110)=0," ",F110)</f>
        <v xml:space="preserve"> </v>
      </c>
      <c r="I118" s="16" t="str">
        <f>IF(COUNT(E110)=0," ",E110)</f>
        <v xml:space="preserve"> </v>
      </c>
      <c r="J118" s="16"/>
      <c r="K118" s="71"/>
      <c r="L118" s="9"/>
      <c r="M118" s="9" t="s">
        <v>17</v>
      </c>
      <c r="N118" s="25"/>
      <c r="O118" s="9" t="str">
        <f>IF(COUNT(F118:G118)=0," ",(IF(F118-G118=0,2,(IF(F118-G118&gt;0,3,1)))))</f>
        <v xml:space="preserve"> </v>
      </c>
      <c r="P118" s="9" t="str">
        <f>IF(COUNT(H118:I118)=0," ",(IF(H118-I118=0,2,(IF(H118-I118&gt;0,3,1)))))</f>
        <v xml:space="preserve"> </v>
      </c>
      <c r="Q118" s="9"/>
      <c r="R118" s="9"/>
    </row>
    <row r="119" spans="1:20" ht="28.8" hidden="1" x14ac:dyDescent="0.3">
      <c r="A119" s="90"/>
      <c r="B119" s="16"/>
      <c r="C119" s="18" t="s">
        <v>47</v>
      </c>
      <c r="D119" s="16" t="str">
        <f>G118</f>
        <v xml:space="preserve"> </v>
      </c>
      <c r="E119" s="16" t="str">
        <f>F118</f>
        <v xml:space="preserve"> </v>
      </c>
      <c r="F119" s="24"/>
      <c r="G119" s="24"/>
      <c r="H119" s="16" t="str">
        <f>IF(COUNT(F111)=0," ",F111)</f>
        <v xml:space="preserve"> </v>
      </c>
      <c r="I119" s="16" t="str">
        <f>IF(COUNT(E111)=0," ",E111)</f>
        <v xml:space="preserve"> </v>
      </c>
      <c r="J119" s="16"/>
      <c r="K119" s="71"/>
      <c r="L119" s="9"/>
      <c r="M119" s="9" t="s">
        <v>18</v>
      </c>
      <c r="N119" s="9" t="str">
        <f>IF(COUNT(D119:E119)=0," ",(IF(D119-E119=0,2,(IF(D119-E119&gt;0,3,1)))))</f>
        <v xml:space="preserve"> </v>
      </c>
      <c r="O119" s="25"/>
      <c r="P119" s="9" t="str">
        <f>IF(COUNT(H119:I119)=0," ",(IF(H119-I119=0,2,(IF(H119-I119&gt;0,3,1)))))</f>
        <v xml:space="preserve"> </v>
      </c>
      <c r="Q119" s="9"/>
      <c r="R119" s="9"/>
    </row>
    <row r="120" spans="1:20" ht="57.6" hidden="1" x14ac:dyDescent="0.3">
      <c r="A120" s="90"/>
      <c r="B120" s="16"/>
      <c r="C120" s="18" t="s">
        <v>60</v>
      </c>
      <c r="D120" s="16" t="str">
        <f>I118</f>
        <v xml:space="preserve"> </v>
      </c>
      <c r="E120" s="16" t="str">
        <f>H118</f>
        <v xml:space="preserve"> </v>
      </c>
      <c r="F120" s="16" t="str">
        <f>I119</f>
        <v xml:space="preserve"> </v>
      </c>
      <c r="G120" s="16" t="str">
        <f>H119</f>
        <v xml:space="preserve"> </v>
      </c>
      <c r="H120" s="24"/>
      <c r="I120" s="24"/>
      <c r="J120" s="16"/>
      <c r="K120" s="71"/>
      <c r="L120" s="9"/>
      <c r="M120" s="9" t="s">
        <v>19</v>
      </c>
      <c r="N120" s="9" t="str">
        <f>IF(COUNT(D120:E120)=0," ",(IF(D120-E120=0,2,(IF(D120-E120&gt;0,3,1)))))</f>
        <v xml:space="preserve"> </v>
      </c>
      <c r="O120" s="9" t="str">
        <f>IF(COUNT(F120:G120)=0," ",(IF(F120-G120=0,2,(IF(F120-G120&gt;0,3,1)))))</f>
        <v xml:space="preserve"> </v>
      </c>
      <c r="P120" s="25"/>
      <c r="Q120" s="9"/>
      <c r="R120" s="9"/>
    </row>
    <row r="121" spans="1:20" hidden="1" x14ac:dyDescent="0.3">
      <c r="A121" s="90"/>
      <c r="B121" s="16"/>
      <c r="C121" s="16"/>
      <c r="D121" s="16"/>
      <c r="E121" s="16"/>
      <c r="F121" s="16"/>
      <c r="G121" s="16"/>
      <c r="H121" s="16"/>
      <c r="I121" s="16"/>
      <c r="J121" s="16"/>
      <c r="K121" s="71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3">
      <c r="A122" s="90"/>
      <c r="B122" s="16"/>
      <c r="C122" s="16"/>
      <c r="D122" s="16"/>
      <c r="E122" s="16"/>
      <c r="F122" s="16"/>
      <c r="G122" s="16"/>
      <c r="H122" s="16"/>
      <c r="I122" s="16"/>
      <c r="J122" s="16"/>
      <c r="K122" s="71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8.75" customHeight="1" x14ac:dyDescent="0.3">
      <c r="A123" s="90"/>
      <c r="B123" s="5" t="s">
        <v>57</v>
      </c>
      <c r="C123" s="5"/>
      <c r="D123" s="16"/>
      <c r="E123" s="16"/>
      <c r="F123" s="16"/>
      <c r="G123" s="16"/>
      <c r="H123" s="16"/>
      <c r="I123" s="16"/>
      <c r="J123" s="16"/>
      <c r="K123" s="71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8" x14ac:dyDescent="0.35">
      <c r="A124" s="90"/>
      <c r="B124" s="27"/>
      <c r="C124" s="16"/>
      <c r="D124" s="16"/>
      <c r="E124" s="16"/>
      <c r="F124" s="16"/>
      <c r="G124" s="16"/>
      <c r="H124" s="16"/>
      <c r="I124" s="16"/>
      <c r="J124" s="16"/>
      <c r="K124" s="71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3">
      <c r="A125" s="90"/>
      <c r="B125" s="28" t="s">
        <v>23</v>
      </c>
      <c r="C125" s="28" t="s">
        <v>24</v>
      </c>
      <c r="D125" s="29" t="s">
        <v>25</v>
      </c>
      <c r="E125" s="28" t="s">
        <v>26</v>
      </c>
      <c r="F125" s="28" t="s">
        <v>27</v>
      </c>
      <c r="G125" s="28" t="s">
        <v>28</v>
      </c>
      <c r="H125" s="28" t="s">
        <v>29</v>
      </c>
      <c r="I125" s="30" t="s">
        <v>30</v>
      </c>
      <c r="J125" s="31" t="s">
        <v>31</v>
      </c>
      <c r="K125" s="71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3">
      <c r="A126" s="90"/>
      <c r="B126" s="49" t="s">
        <v>38</v>
      </c>
      <c r="C126" s="32">
        <f>(COUNT(D118:I118))/2</f>
        <v>0</v>
      </c>
      <c r="D126" s="33">
        <f>COUNTIF(N118:R118,3)</f>
        <v>0</v>
      </c>
      <c r="E126" s="32">
        <f>COUNTIF(N118:R118,1)</f>
        <v>0</v>
      </c>
      <c r="F126" s="32">
        <f>COUNTIF(N118:R118,2)</f>
        <v>0</v>
      </c>
      <c r="G126" s="32">
        <f t="shared" ref="G126:H128" si="2">SUM(D118,F118,H118)</f>
        <v>0</v>
      </c>
      <c r="H126" s="32">
        <f t="shared" si="2"/>
        <v>0</v>
      </c>
      <c r="I126" s="32">
        <f>G126-H126</f>
        <v>0</v>
      </c>
      <c r="J126" s="35">
        <f>SUM(N118:R118)</f>
        <v>0</v>
      </c>
      <c r="K126" s="71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28.8" x14ac:dyDescent="0.3">
      <c r="A127" s="90"/>
      <c r="B127" s="49" t="s">
        <v>47</v>
      </c>
      <c r="C127" s="32">
        <f>(COUNT(D119:I119))/2</f>
        <v>0</v>
      </c>
      <c r="D127" s="33">
        <f>COUNTIF(N119:R119,3)</f>
        <v>0</v>
      </c>
      <c r="E127" s="32">
        <f>COUNTIF(N119:R119,1)</f>
        <v>0</v>
      </c>
      <c r="F127" s="32">
        <f>COUNTIF(N119:R119,2)</f>
        <v>0</v>
      </c>
      <c r="G127" s="32">
        <f t="shared" si="2"/>
        <v>0</v>
      </c>
      <c r="H127" s="32">
        <f t="shared" si="2"/>
        <v>0</v>
      </c>
      <c r="I127" s="32">
        <f>G127-H127</f>
        <v>0</v>
      </c>
      <c r="J127" s="35">
        <f>SUM(N119:R119)</f>
        <v>0</v>
      </c>
      <c r="K127" s="71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57.6" x14ac:dyDescent="0.3">
      <c r="A128" s="90"/>
      <c r="B128" s="49" t="s">
        <v>60</v>
      </c>
      <c r="C128" s="32">
        <f>(COUNT(D120:I120))/2</f>
        <v>0</v>
      </c>
      <c r="D128" s="33">
        <f>COUNTIF(N120:R120,3)</f>
        <v>0</v>
      </c>
      <c r="E128" s="32">
        <f>COUNTIF(N120:R120,1)</f>
        <v>0</v>
      </c>
      <c r="F128" s="32">
        <f>COUNTIF(N120:R120,2)</f>
        <v>0</v>
      </c>
      <c r="G128" s="32">
        <f t="shared" si="2"/>
        <v>0</v>
      </c>
      <c r="H128" s="32">
        <f t="shared" si="2"/>
        <v>0</v>
      </c>
      <c r="I128" s="32">
        <f>G128-H128</f>
        <v>0</v>
      </c>
      <c r="J128" s="36">
        <f>SUM(N120:R120)</f>
        <v>0</v>
      </c>
      <c r="K128" s="71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3">
      <c r="A129" s="90"/>
      <c r="B129" s="16"/>
      <c r="C129" s="16"/>
      <c r="D129" s="16"/>
      <c r="E129" s="16"/>
      <c r="F129" s="16"/>
      <c r="G129" s="16"/>
      <c r="H129" s="16"/>
      <c r="I129" s="16"/>
      <c r="J129" s="16"/>
      <c r="K129" s="71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3">
      <c r="A130" s="90"/>
      <c r="B130" s="82"/>
      <c r="C130" s="82"/>
      <c r="D130" s="82"/>
      <c r="E130" s="82"/>
      <c r="F130" s="82"/>
      <c r="G130" s="82"/>
      <c r="H130" s="82"/>
      <c r="I130" s="82"/>
      <c r="J130" s="82"/>
      <c r="K130" s="89"/>
    </row>
    <row r="131" spans="1:20" x14ac:dyDescent="0.3">
      <c r="A131" s="90"/>
      <c r="B131" s="82"/>
      <c r="C131" s="82"/>
      <c r="D131" s="82"/>
      <c r="E131" s="82"/>
      <c r="F131" s="82"/>
      <c r="G131" s="82"/>
      <c r="H131" s="82"/>
      <c r="I131" s="82"/>
      <c r="J131" s="82"/>
      <c r="K131" s="89"/>
    </row>
    <row r="132" spans="1:20" x14ac:dyDescent="0.3">
      <c r="A132" s="90"/>
      <c r="B132" s="82"/>
      <c r="C132" s="82"/>
      <c r="D132" s="82"/>
      <c r="E132" s="82"/>
      <c r="F132" s="82"/>
      <c r="G132" s="82"/>
      <c r="H132" s="82"/>
      <c r="I132" s="82"/>
      <c r="J132" s="82"/>
      <c r="K132" s="89"/>
    </row>
    <row r="133" spans="1:20" ht="18.75" customHeight="1" x14ac:dyDescent="0.3">
      <c r="A133" s="90"/>
      <c r="B133" s="5" t="s">
        <v>61</v>
      </c>
      <c r="C133" s="5"/>
      <c r="D133" s="5"/>
      <c r="E133" s="5"/>
      <c r="F133" s="82"/>
      <c r="G133" s="82"/>
      <c r="H133" s="82"/>
      <c r="I133" s="82"/>
      <c r="J133" s="82"/>
      <c r="K133" s="89"/>
    </row>
    <row r="134" spans="1:20" x14ac:dyDescent="0.3">
      <c r="A134" s="90"/>
      <c r="B134" s="82"/>
      <c r="C134" s="82"/>
      <c r="D134" s="82"/>
      <c r="E134" s="82"/>
      <c r="F134" s="82"/>
      <c r="G134" s="82"/>
      <c r="H134" s="82"/>
      <c r="I134" s="82"/>
      <c r="J134" s="82"/>
      <c r="K134" s="89"/>
    </row>
    <row r="135" spans="1:20" x14ac:dyDescent="0.3">
      <c r="A135" s="90"/>
      <c r="B135" s="28" t="s">
        <v>23</v>
      </c>
      <c r="C135" s="28" t="s">
        <v>24</v>
      </c>
      <c r="D135" s="29" t="s">
        <v>25</v>
      </c>
      <c r="E135" s="28" t="s">
        <v>26</v>
      </c>
      <c r="F135" s="28" t="s">
        <v>27</v>
      </c>
      <c r="G135" s="28" t="s">
        <v>28</v>
      </c>
      <c r="H135" s="28" t="s">
        <v>29</v>
      </c>
      <c r="I135" s="30" t="s">
        <v>30</v>
      </c>
      <c r="J135" s="31" t="s">
        <v>31</v>
      </c>
      <c r="K135" s="89"/>
    </row>
    <row r="136" spans="1:20" x14ac:dyDescent="0.3">
      <c r="A136" s="90"/>
      <c r="B136" s="49" t="s">
        <v>38</v>
      </c>
      <c r="C136" s="32">
        <f t="shared" ref="C136:J138" si="3">SUM(C99,C126)</f>
        <v>0</v>
      </c>
      <c r="D136" s="33">
        <f t="shared" si="3"/>
        <v>0</v>
      </c>
      <c r="E136" s="32">
        <f t="shared" si="3"/>
        <v>0</v>
      </c>
      <c r="F136" s="32">
        <f t="shared" si="3"/>
        <v>0</v>
      </c>
      <c r="G136" s="32">
        <f t="shared" si="3"/>
        <v>0</v>
      </c>
      <c r="H136" s="32">
        <f t="shared" si="3"/>
        <v>0</v>
      </c>
      <c r="I136" s="34">
        <f t="shared" si="3"/>
        <v>0</v>
      </c>
      <c r="J136" s="35">
        <f t="shared" si="3"/>
        <v>0</v>
      </c>
      <c r="K136" s="89"/>
    </row>
    <row r="137" spans="1:20" ht="28.8" x14ac:dyDescent="0.3">
      <c r="A137" s="90"/>
      <c r="B137" s="49" t="s">
        <v>47</v>
      </c>
      <c r="C137" s="32">
        <f t="shared" si="3"/>
        <v>0</v>
      </c>
      <c r="D137" s="33">
        <f t="shared" si="3"/>
        <v>0</v>
      </c>
      <c r="E137" s="32">
        <f t="shared" si="3"/>
        <v>0</v>
      </c>
      <c r="F137" s="32">
        <f t="shared" si="3"/>
        <v>0</v>
      </c>
      <c r="G137" s="32">
        <f t="shared" si="3"/>
        <v>0</v>
      </c>
      <c r="H137" s="32">
        <f t="shared" si="3"/>
        <v>0</v>
      </c>
      <c r="I137" s="34">
        <f t="shared" si="3"/>
        <v>0</v>
      </c>
      <c r="J137" s="35">
        <f t="shared" si="3"/>
        <v>0</v>
      </c>
      <c r="K137" s="89"/>
    </row>
    <row r="138" spans="1:20" ht="57.6" x14ac:dyDescent="0.3">
      <c r="A138" s="90"/>
      <c r="B138" s="49" t="s">
        <v>60</v>
      </c>
      <c r="C138" s="32">
        <f t="shared" si="3"/>
        <v>0</v>
      </c>
      <c r="D138" s="33">
        <f t="shared" si="3"/>
        <v>0</v>
      </c>
      <c r="E138" s="32">
        <f t="shared" si="3"/>
        <v>0</v>
      </c>
      <c r="F138" s="32">
        <f t="shared" si="3"/>
        <v>0</v>
      </c>
      <c r="G138" s="32">
        <f t="shared" si="3"/>
        <v>0</v>
      </c>
      <c r="H138" s="32">
        <f t="shared" si="3"/>
        <v>0</v>
      </c>
      <c r="I138" s="34">
        <f t="shared" si="3"/>
        <v>0</v>
      </c>
      <c r="J138" s="36">
        <f t="shared" si="3"/>
        <v>0</v>
      </c>
      <c r="K138" s="89"/>
    </row>
    <row r="139" spans="1:20" x14ac:dyDescent="0.3">
      <c r="A139" s="90"/>
      <c r="B139" s="82"/>
      <c r="C139" s="82"/>
      <c r="D139" s="82"/>
      <c r="E139" s="82"/>
      <c r="F139" s="82"/>
      <c r="G139" s="82"/>
      <c r="H139" s="82"/>
      <c r="I139" s="82"/>
      <c r="J139" s="82"/>
      <c r="K139" s="89"/>
    </row>
    <row r="140" spans="1:20" x14ac:dyDescent="0.3">
      <c r="A140" s="91"/>
      <c r="B140" s="92"/>
      <c r="C140" s="92"/>
      <c r="D140" s="92"/>
      <c r="E140" s="92"/>
      <c r="F140" s="92"/>
      <c r="G140" s="92"/>
      <c r="H140" s="92"/>
      <c r="I140" s="92"/>
      <c r="J140" s="92"/>
      <c r="K140" s="93"/>
    </row>
  </sheetData>
  <mergeCells count="12">
    <mergeCell ref="B123:C123"/>
    <mergeCell ref="B133:E133"/>
    <mergeCell ref="B66:C66"/>
    <mergeCell ref="A78:J78"/>
    <mergeCell ref="E82:F82"/>
    <mergeCell ref="B96:C96"/>
    <mergeCell ref="E109:F109"/>
    <mergeCell ref="A1:J2"/>
    <mergeCell ref="E6:F6"/>
    <mergeCell ref="B24:C24"/>
    <mergeCell ref="E37:F37"/>
    <mergeCell ref="B55:C55"/>
  </mergeCells>
  <pageMargins left="0.7" right="0.7" top="0.75" bottom="0.75" header="0.51180555555555496" footer="0.51180555555555496"/>
  <pageSetup paperSize="9" scale="56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Normal="100" workbookViewId="0">
      <selection activeCell="G18" sqref="G18"/>
    </sheetView>
  </sheetViews>
  <sheetFormatPr defaultRowHeight="14.4" x14ac:dyDescent="0.3"/>
  <cols>
    <col min="1" max="1" width="11.5546875"/>
    <col min="2" max="2" width="18.77734375"/>
    <col min="3" max="3" width="18.44140625" style="94"/>
    <col min="4" max="4" width="16.5546875" style="95"/>
    <col min="5" max="5" width="18.33203125"/>
    <col min="6" max="6" width="61.88671875" style="96"/>
    <col min="7" max="8" width="9.77734375" style="96"/>
    <col min="9" max="9" width="32.88671875" style="96"/>
    <col min="10" max="1025" width="8.77734375"/>
  </cols>
  <sheetData>
    <row r="1" spans="1:11" s="97" customFormat="1" ht="21" x14ac:dyDescent="0.4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C2"/>
      <c r="D2"/>
      <c r="F2"/>
      <c r="G2"/>
      <c r="H2"/>
      <c r="I2"/>
    </row>
    <row r="3" spans="1:11" s="103" customFormat="1" ht="18" x14ac:dyDescent="0.35">
      <c r="A3" s="98" t="s">
        <v>63</v>
      </c>
      <c r="B3" s="99"/>
      <c r="C3" s="100"/>
      <c r="D3" s="101"/>
      <c r="E3" s="99"/>
      <c r="F3" s="102"/>
      <c r="G3" s="102"/>
      <c r="H3" s="102"/>
      <c r="I3" s="102"/>
      <c r="J3" s="99"/>
      <c r="K3" s="99"/>
    </row>
    <row r="4" spans="1:11" ht="18" x14ac:dyDescent="0.35">
      <c r="A4" s="99"/>
      <c r="B4" s="99"/>
      <c r="C4" s="100"/>
      <c r="D4" s="101"/>
      <c r="E4" s="99"/>
      <c r="F4" s="102"/>
      <c r="G4" s="102"/>
      <c r="H4" s="102"/>
      <c r="I4" s="102"/>
      <c r="J4" s="99"/>
      <c r="K4" s="99"/>
    </row>
    <row r="5" spans="1:11" ht="18" x14ac:dyDescent="0.35">
      <c r="A5" s="99"/>
      <c r="B5" s="99"/>
      <c r="C5" s="100" t="s">
        <v>64</v>
      </c>
      <c r="D5" s="101" t="s">
        <v>65</v>
      </c>
      <c r="E5" s="99"/>
      <c r="F5" s="102"/>
      <c r="G5" s="2" t="s">
        <v>66</v>
      </c>
      <c r="H5" s="2"/>
      <c r="I5" s="102"/>
      <c r="J5" s="99"/>
      <c r="K5" s="99"/>
    </row>
    <row r="6" spans="1:11" ht="18" x14ac:dyDescent="0.35">
      <c r="A6" s="105" t="s">
        <v>67</v>
      </c>
      <c r="B6" s="106" t="s">
        <v>4</v>
      </c>
      <c r="C6" s="106">
        <v>101</v>
      </c>
      <c r="D6" s="107"/>
      <c r="E6" s="108" t="s">
        <v>68</v>
      </c>
      <c r="F6" s="102" t="s">
        <v>16</v>
      </c>
      <c r="G6" s="104">
        <v>75</v>
      </c>
      <c r="H6" s="104">
        <v>31</v>
      </c>
      <c r="I6" s="102" t="s">
        <v>35</v>
      </c>
      <c r="J6" s="109" t="s">
        <v>69</v>
      </c>
      <c r="K6" s="99"/>
    </row>
    <row r="7" spans="1:11" ht="18" x14ac:dyDescent="0.35">
      <c r="A7" s="99"/>
      <c r="B7" s="106" t="s">
        <v>33</v>
      </c>
      <c r="C7" s="106">
        <v>103</v>
      </c>
      <c r="D7" s="107"/>
      <c r="E7" s="108" t="s">
        <v>70</v>
      </c>
      <c r="F7" s="102" t="s">
        <v>9</v>
      </c>
      <c r="G7" s="104">
        <v>52</v>
      </c>
      <c r="H7" s="104">
        <v>44</v>
      </c>
      <c r="I7" s="102" t="s">
        <v>37</v>
      </c>
      <c r="J7" s="109" t="s">
        <v>71</v>
      </c>
      <c r="K7" s="99"/>
    </row>
    <row r="8" spans="1:11" ht="18" x14ac:dyDescent="0.35">
      <c r="A8" s="99"/>
      <c r="B8" s="106" t="s">
        <v>7</v>
      </c>
      <c r="C8" s="106">
        <v>107</v>
      </c>
      <c r="D8" s="107"/>
      <c r="E8" s="108" t="s">
        <v>72</v>
      </c>
      <c r="F8" s="102" t="s">
        <v>16</v>
      </c>
      <c r="G8" s="104">
        <v>52</v>
      </c>
      <c r="H8" s="104">
        <v>40</v>
      </c>
      <c r="I8" s="102" t="s">
        <v>44</v>
      </c>
      <c r="J8" s="109" t="s">
        <v>73</v>
      </c>
      <c r="K8" s="99"/>
    </row>
    <row r="9" spans="1:11" ht="18" x14ac:dyDescent="0.35">
      <c r="A9" s="99"/>
      <c r="B9" s="106" t="s">
        <v>36</v>
      </c>
      <c r="C9" s="106">
        <v>108</v>
      </c>
      <c r="D9" s="107"/>
      <c r="E9" s="108" t="s">
        <v>74</v>
      </c>
      <c r="F9" s="102" t="s">
        <v>9</v>
      </c>
      <c r="G9" s="104">
        <v>36</v>
      </c>
      <c r="H9" s="104">
        <v>56</v>
      </c>
      <c r="I9" s="102" t="s">
        <v>42</v>
      </c>
      <c r="J9" s="109" t="s">
        <v>75</v>
      </c>
      <c r="K9" s="99"/>
    </row>
    <row r="10" spans="1:11" ht="18" x14ac:dyDescent="0.35">
      <c r="A10" s="99"/>
      <c r="B10" s="106" t="s">
        <v>10</v>
      </c>
      <c r="C10" s="106">
        <v>111</v>
      </c>
      <c r="D10" s="107" t="s">
        <v>76</v>
      </c>
      <c r="E10" s="108" t="s">
        <v>77</v>
      </c>
      <c r="F10" s="102" t="s">
        <v>44</v>
      </c>
      <c r="G10" s="104">
        <v>29</v>
      </c>
      <c r="H10" s="104">
        <v>67</v>
      </c>
      <c r="I10" s="102" t="s">
        <v>9</v>
      </c>
      <c r="J10" s="109" t="s">
        <v>78</v>
      </c>
      <c r="K10" s="99"/>
    </row>
    <row r="11" spans="1:11" ht="18" x14ac:dyDescent="0.35">
      <c r="A11" s="99"/>
      <c r="B11" s="106" t="s">
        <v>39</v>
      </c>
      <c r="C11" s="106">
        <v>112</v>
      </c>
      <c r="D11" s="107" t="s">
        <v>79</v>
      </c>
      <c r="E11" s="108" t="s">
        <v>80</v>
      </c>
      <c r="F11" s="102" t="s">
        <v>16</v>
      </c>
      <c r="G11" s="104">
        <v>61</v>
      </c>
      <c r="H11" s="104">
        <v>51</v>
      </c>
      <c r="I11" s="102" t="s">
        <v>42</v>
      </c>
      <c r="J11" s="109" t="s">
        <v>81</v>
      </c>
      <c r="K11" s="99"/>
    </row>
    <row r="12" spans="1:11" ht="18" x14ac:dyDescent="0.35">
      <c r="A12" s="99"/>
      <c r="B12" s="99"/>
      <c r="C12" s="100"/>
      <c r="D12" s="101"/>
      <c r="E12" s="99"/>
      <c r="F12" s="102"/>
      <c r="G12" s="102"/>
      <c r="H12" s="102"/>
      <c r="I12" s="102"/>
      <c r="J12" s="99"/>
      <c r="K12" s="99"/>
    </row>
    <row r="13" spans="1:11" ht="18" x14ac:dyDescent="0.35">
      <c r="C13" s="110"/>
      <c r="D13" s="111"/>
      <c r="F13" s="112"/>
      <c r="G13" s="112"/>
      <c r="H13" s="112"/>
      <c r="I13" s="112"/>
    </row>
    <row r="14" spans="1:11" ht="18" x14ac:dyDescent="0.35">
      <c r="A14" s="113" t="s">
        <v>82</v>
      </c>
      <c r="B14" s="114"/>
      <c r="C14" s="115"/>
      <c r="D14" s="116"/>
      <c r="E14" s="114"/>
      <c r="F14" s="117"/>
      <c r="G14" s="117"/>
      <c r="H14" s="117"/>
      <c r="I14" s="117"/>
      <c r="J14" s="114"/>
      <c r="K14" s="114"/>
    </row>
    <row r="15" spans="1:11" ht="18" x14ac:dyDescent="0.35">
      <c r="A15" s="114"/>
      <c r="B15" s="114"/>
      <c r="C15" s="115"/>
      <c r="D15" s="116"/>
      <c r="E15" s="114"/>
      <c r="F15" s="117"/>
      <c r="G15" s="117"/>
      <c r="H15" s="117"/>
      <c r="I15" s="117"/>
      <c r="J15" s="114"/>
      <c r="K15" s="114"/>
    </row>
    <row r="16" spans="1:11" ht="18" x14ac:dyDescent="0.35">
      <c r="A16" s="114"/>
      <c r="B16" s="114"/>
      <c r="C16" s="115" t="s">
        <v>64</v>
      </c>
      <c r="D16" s="116" t="s">
        <v>65</v>
      </c>
      <c r="E16" s="114"/>
      <c r="F16" s="117"/>
      <c r="G16" s="2" t="s">
        <v>66</v>
      </c>
      <c r="H16" s="2"/>
      <c r="I16" s="117"/>
      <c r="J16" s="114"/>
      <c r="K16" s="114"/>
    </row>
    <row r="17" spans="1:11" ht="18" x14ac:dyDescent="0.35">
      <c r="A17" s="118" t="s">
        <v>67</v>
      </c>
      <c r="B17" s="119" t="s">
        <v>4</v>
      </c>
      <c r="C17" s="119">
        <v>102</v>
      </c>
      <c r="D17" s="120"/>
      <c r="E17" s="121" t="s">
        <v>83</v>
      </c>
      <c r="F17" s="117" t="s">
        <v>42</v>
      </c>
      <c r="G17" s="104">
        <v>61</v>
      </c>
      <c r="H17" s="104">
        <v>19</v>
      </c>
      <c r="I17" s="117" t="s">
        <v>46</v>
      </c>
      <c r="J17" s="122" t="s">
        <v>84</v>
      </c>
      <c r="K17" s="114"/>
    </row>
    <row r="18" spans="1:11" ht="18" x14ac:dyDescent="0.35">
      <c r="A18" s="114"/>
      <c r="B18" s="119" t="s">
        <v>33</v>
      </c>
      <c r="C18" s="119">
        <v>104</v>
      </c>
      <c r="D18" s="120"/>
      <c r="E18" s="121" t="s">
        <v>85</v>
      </c>
      <c r="F18" s="117" t="s">
        <v>44</v>
      </c>
      <c r="G18" s="104">
        <v>43</v>
      </c>
      <c r="H18" s="104">
        <v>34</v>
      </c>
      <c r="I18" s="117" t="s">
        <v>49</v>
      </c>
      <c r="J18" s="122" t="s">
        <v>86</v>
      </c>
      <c r="K18" s="114"/>
    </row>
    <row r="19" spans="1:11" ht="18" x14ac:dyDescent="0.35">
      <c r="A19" s="114"/>
      <c r="B19" s="119" t="s">
        <v>7</v>
      </c>
      <c r="C19" s="119">
        <v>105</v>
      </c>
      <c r="D19" s="120"/>
      <c r="E19" s="121" t="s">
        <v>87</v>
      </c>
      <c r="F19" s="117" t="s">
        <v>35</v>
      </c>
      <c r="G19" s="104">
        <v>28</v>
      </c>
      <c r="H19" s="104">
        <v>37</v>
      </c>
      <c r="I19" s="117" t="s">
        <v>49</v>
      </c>
      <c r="J19" s="122" t="s">
        <v>88</v>
      </c>
      <c r="K19" s="114"/>
    </row>
    <row r="20" spans="1:11" ht="18" x14ac:dyDescent="0.35">
      <c r="A20" s="114"/>
      <c r="B20" s="119" t="s">
        <v>36</v>
      </c>
      <c r="C20" s="119">
        <v>106</v>
      </c>
      <c r="D20" s="120"/>
      <c r="E20" s="121" t="s">
        <v>89</v>
      </c>
      <c r="F20" s="117" t="s">
        <v>37</v>
      </c>
      <c r="G20" s="104">
        <v>57</v>
      </c>
      <c r="H20" s="104">
        <v>33</v>
      </c>
      <c r="I20" s="117" t="s">
        <v>46</v>
      </c>
      <c r="J20" s="122" t="s">
        <v>90</v>
      </c>
      <c r="K20" s="114"/>
    </row>
    <row r="21" spans="1:11" ht="18" x14ac:dyDescent="0.35">
      <c r="A21" s="114"/>
      <c r="B21" s="119" t="s">
        <v>10</v>
      </c>
      <c r="C21" s="119">
        <v>109</v>
      </c>
      <c r="D21" s="120" t="s">
        <v>91</v>
      </c>
      <c r="E21" s="121" t="s">
        <v>92</v>
      </c>
      <c r="F21" s="117" t="s">
        <v>35</v>
      </c>
      <c r="G21" s="104">
        <v>26</v>
      </c>
      <c r="H21" s="104">
        <v>47</v>
      </c>
      <c r="I21" s="117" t="s">
        <v>46</v>
      </c>
      <c r="J21" s="122" t="s">
        <v>93</v>
      </c>
      <c r="K21" s="114"/>
    </row>
    <row r="22" spans="1:11" ht="18" x14ac:dyDescent="0.35">
      <c r="A22" s="114"/>
      <c r="B22" s="119" t="s">
        <v>39</v>
      </c>
      <c r="C22" s="119">
        <v>110</v>
      </c>
      <c r="D22" s="120" t="s">
        <v>94</v>
      </c>
      <c r="E22" s="121" t="s">
        <v>95</v>
      </c>
      <c r="F22" s="117" t="s">
        <v>49</v>
      </c>
      <c r="G22" s="104">
        <v>49</v>
      </c>
      <c r="H22" s="104">
        <v>58</v>
      </c>
      <c r="I22" s="117" t="s">
        <v>37</v>
      </c>
      <c r="J22" s="122" t="s">
        <v>96</v>
      </c>
      <c r="K22" s="114"/>
    </row>
    <row r="23" spans="1:11" ht="18" x14ac:dyDescent="0.35">
      <c r="A23" s="114"/>
      <c r="B23" s="114"/>
      <c r="C23" s="115"/>
      <c r="D23" s="116"/>
      <c r="E23" s="114"/>
      <c r="F23" s="117"/>
      <c r="G23" s="117"/>
      <c r="H23" s="117"/>
      <c r="I23" s="117"/>
      <c r="J23" s="114"/>
      <c r="K23" s="114"/>
    </row>
    <row r="24" spans="1:11" x14ac:dyDescent="0.3">
      <c r="C24"/>
      <c r="D24"/>
      <c r="F24"/>
      <c r="G24"/>
      <c r="H24"/>
      <c r="I24"/>
    </row>
    <row r="26" spans="1:11" s="97" customFormat="1" ht="21" x14ac:dyDescent="0.4">
      <c r="A26" s="1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" x14ac:dyDescent="0.3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8" x14ac:dyDescent="0.35">
      <c r="A28" s="123" t="s">
        <v>63</v>
      </c>
      <c r="B28" s="124"/>
      <c r="C28" s="125"/>
      <c r="D28" s="126"/>
      <c r="E28" s="124"/>
      <c r="F28" s="127"/>
      <c r="G28" s="127"/>
      <c r="H28" s="127"/>
      <c r="I28" s="127"/>
      <c r="J28" s="124"/>
      <c r="K28" s="124"/>
    </row>
    <row r="29" spans="1:11" ht="18" x14ac:dyDescent="0.35">
      <c r="A29" s="124"/>
      <c r="B29" s="124"/>
      <c r="C29" s="125"/>
      <c r="D29" s="126"/>
      <c r="E29" s="124"/>
      <c r="F29" s="127"/>
      <c r="G29" s="127"/>
      <c r="H29" s="127"/>
      <c r="I29" s="127"/>
      <c r="J29" s="124"/>
      <c r="K29" s="124"/>
    </row>
    <row r="30" spans="1:11" ht="18" x14ac:dyDescent="0.35">
      <c r="A30" s="124"/>
      <c r="B30" s="124"/>
      <c r="C30" s="125" t="s">
        <v>64</v>
      </c>
      <c r="D30" s="126" t="s">
        <v>65</v>
      </c>
      <c r="E30" s="124"/>
      <c r="F30" s="127"/>
      <c r="G30" s="2" t="s">
        <v>66</v>
      </c>
      <c r="H30" s="2"/>
      <c r="I30" s="127"/>
      <c r="J30" s="124"/>
      <c r="K30" s="124"/>
    </row>
    <row r="31" spans="1:11" ht="18" x14ac:dyDescent="0.35">
      <c r="A31" s="128" t="s">
        <v>67</v>
      </c>
      <c r="B31" s="129" t="s">
        <v>4</v>
      </c>
      <c r="C31" s="125">
        <v>115</v>
      </c>
      <c r="D31" s="126"/>
      <c r="E31" s="130" t="s">
        <v>98</v>
      </c>
      <c r="F31" s="127" t="s">
        <v>5</v>
      </c>
      <c r="G31" s="104">
        <v>44</v>
      </c>
      <c r="H31" s="104">
        <v>39</v>
      </c>
      <c r="I31" s="127" t="s">
        <v>38</v>
      </c>
      <c r="J31" s="131" t="s">
        <v>99</v>
      </c>
      <c r="K31" s="124"/>
    </row>
    <row r="32" spans="1:11" ht="18" x14ac:dyDescent="0.35">
      <c r="A32" s="124"/>
      <c r="B32" s="129" t="s">
        <v>33</v>
      </c>
      <c r="C32" s="125">
        <v>116</v>
      </c>
      <c r="D32" s="126"/>
      <c r="E32" s="130" t="s">
        <v>100</v>
      </c>
      <c r="F32" s="127" t="s">
        <v>11</v>
      </c>
      <c r="G32" s="104" t="s">
        <v>101</v>
      </c>
      <c r="H32" s="104">
        <v>20</v>
      </c>
      <c r="I32" s="127" t="s">
        <v>34</v>
      </c>
      <c r="J32" s="131" t="s">
        <v>102</v>
      </c>
      <c r="K32" s="124"/>
    </row>
    <row r="33" spans="1:11" ht="18" x14ac:dyDescent="0.35">
      <c r="A33" s="124"/>
      <c r="B33" s="129" t="s">
        <v>7</v>
      </c>
      <c r="C33" s="125">
        <v>119</v>
      </c>
      <c r="D33" s="126"/>
      <c r="E33" s="130" t="s">
        <v>103</v>
      </c>
      <c r="F33" s="127" t="s">
        <v>5</v>
      </c>
      <c r="G33" s="104">
        <v>57</v>
      </c>
      <c r="H33" s="104">
        <v>45</v>
      </c>
      <c r="I33" s="127" t="s">
        <v>43</v>
      </c>
      <c r="J33" s="131" t="s">
        <v>104</v>
      </c>
      <c r="K33" s="124"/>
    </row>
    <row r="34" spans="1:11" ht="18" x14ac:dyDescent="0.35">
      <c r="A34" s="124"/>
      <c r="B34" s="129" t="s">
        <v>36</v>
      </c>
      <c r="C34" s="125">
        <v>120</v>
      </c>
      <c r="D34" s="126"/>
      <c r="E34" s="130" t="s">
        <v>105</v>
      </c>
      <c r="F34" s="127" t="s">
        <v>34</v>
      </c>
      <c r="G34" s="104">
        <v>32</v>
      </c>
      <c r="H34" s="104">
        <v>53</v>
      </c>
      <c r="I34" s="127" t="s">
        <v>41</v>
      </c>
      <c r="J34" s="131" t="s">
        <v>106</v>
      </c>
      <c r="K34" s="124"/>
    </row>
    <row r="35" spans="1:11" ht="18" x14ac:dyDescent="0.35">
      <c r="A35" s="124"/>
      <c r="B35" s="124"/>
      <c r="C35" s="125"/>
      <c r="D35" s="126"/>
      <c r="E35" s="124"/>
      <c r="F35" s="127"/>
      <c r="G35" s="127"/>
      <c r="H35" s="127"/>
      <c r="I35" s="127"/>
      <c r="J35" s="124"/>
      <c r="K35" s="124"/>
    </row>
    <row r="36" spans="1:11" ht="18" x14ac:dyDescent="0.3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8" x14ac:dyDescent="0.35">
      <c r="A37" s="132" t="s">
        <v>82</v>
      </c>
      <c r="B37" s="133"/>
      <c r="C37" s="134"/>
      <c r="D37" s="135"/>
      <c r="E37" s="133"/>
      <c r="F37" s="136"/>
      <c r="G37" s="136"/>
      <c r="H37" s="136"/>
      <c r="I37" s="136"/>
      <c r="J37" s="133"/>
      <c r="K37" s="133"/>
    </row>
    <row r="38" spans="1:11" ht="18" x14ac:dyDescent="0.35">
      <c r="A38" s="133"/>
      <c r="B38" s="133"/>
      <c r="C38" s="134"/>
      <c r="D38" s="135"/>
      <c r="E38" s="133"/>
      <c r="F38" s="136"/>
      <c r="G38" s="136"/>
      <c r="H38" s="136"/>
      <c r="I38" s="136"/>
      <c r="J38" s="133"/>
      <c r="K38" s="133"/>
    </row>
    <row r="39" spans="1:11" ht="18" x14ac:dyDescent="0.35">
      <c r="A39" s="133"/>
      <c r="B39" s="133"/>
      <c r="C39" s="134" t="s">
        <v>64</v>
      </c>
      <c r="D39" s="135" t="s">
        <v>65</v>
      </c>
      <c r="E39" s="133"/>
      <c r="F39" s="136"/>
      <c r="G39" s="2" t="s">
        <v>66</v>
      </c>
      <c r="H39" s="2"/>
      <c r="I39" s="136"/>
      <c r="J39" s="133"/>
      <c r="K39" s="133"/>
    </row>
    <row r="40" spans="1:11" ht="18" x14ac:dyDescent="0.35">
      <c r="A40" s="137" t="s">
        <v>67</v>
      </c>
      <c r="B40" s="138" t="s">
        <v>4</v>
      </c>
      <c r="C40" s="134">
        <v>113</v>
      </c>
      <c r="D40" s="135"/>
      <c r="E40" s="139" t="s">
        <v>107</v>
      </c>
      <c r="F40" s="136" t="s">
        <v>43</v>
      </c>
      <c r="G40" s="104">
        <v>18</v>
      </c>
      <c r="H40" s="104">
        <v>15</v>
      </c>
      <c r="I40" s="136" t="s">
        <v>47</v>
      </c>
      <c r="J40" s="140" t="s">
        <v>108</v>
      </c>
      <c r="K40" s="133"/>
    </row>
    <row r="41" spans="1:11" ht="18" x14ac:dyDescent="0.35">
      <c r="A41" s="133"/>
      <c r="B41" s="138" t="s">
        <v>33</v>
      </c>
      <c r="C41" s="134">
        <v>114</v>
      </c>
      <c r="D41" s="135"/>
      <c r="E41" s="139" t="s">
        <v>109</v>
      </c>
      <c r="F41" s="136" t="s">
        <v>41</v>
      </c>
      <c r="G41" s="104">
        <v>50</v>
      </c>
      <c r="H41" s="104">
        <v>35</v>
      </c>
      <c r="I41" s="136" t="s">
        <v>8</v>
      </c>
      <c r="J41" s="140" t="s">
        <v>110</v>
      </c>
      <c r="K41" s="133"/>
    </row>
    <row r="42" spans="1:11" ht="18" x14ac:dyDescent="0.35">
      <c r="A42" s="133"/>
      <c r="B42" s="138" t="s">
        <v>7</v>
      </c>
      <c r="C42" s="134">
        <v>117</v>
      </c>
      <c r="D42" s="135"/>
      <c r="E42" s="139" t="s">
        <v>111</v>
      </c>
      <c r="F42" s="136" t="s">
        <v>38</v>
      </c>
      <c r="G42" s="104">
        <v>30</v>
      </c>
      <c r="H42" s="104">
        <v>39</v>
      </c>
      <c r="I42" s="136" t="s">
        <v>47</v>
      </c>
      <c r="J42" s="140" t="s">
        <v>112</v>
      </c>
      <c r="K42" s="133"/>
    </row>
    <row r="43" spans="1:11" ht="18" x14ac:dyDescent="0.35">
      <c r="A43" s="133"/>
      <c r="B43" s="138" t="s">
        <v>36</v>
      </c>
      <c r="C43" s="134">
        <v>118</v>
      </c>
      <c r="D43" s="135" t="s">
        <v>113</v>
      </c>
      <c r="E43" s="139" t="s">
        <v>114</v>
      </c>
      <c r="F43" s="136" t="s">
        <v>11</v>
      </c>
      <c r="G43" s="104" t="s">
        <v>101</v>
      </c>
      <c r="H43" s="104">
        <v>20</v>
      </c>
      <c r="I43" s="136"/>
      <c r="J43" s="140" t="s">
        <v>115</v>
      </c>
      <c r="K43" s="133"/>
    </row>
    <row r="66" spans="2:2" x14ac:dyDescent="0.3">
      <c r="B66" t="s">
        <v>116</v>
      </c>
    </row>
    <row r="67" spans="2:2" x14ac:dyDescent="0.3">
      <c r="B67" t="s">
        <v>8</v>
      </c>
    </row>
    <row r="68" spans="2:2" x14ac:dyDescent="0.3">
      <c r="B68" t="s">
        <v>11</v>
      </c>
    </row>
    <row r="69" spans="2:2" x14ac:dyDescent="0.3">
      <c r="B69" t="s">
        <v>9</v>
      </c>
    </row>
    <row r="70" spans="2:2" x14ac:dyDescent="0.3">
      <c r="B70" t="s">
        <v>5</v>
      </c>
    </row>
    <row r="71" spans="2:2" x14ac:dyDescent="0.3">
      <c r="B71" t="s">
        <v>16</v>
      </c>
    </row>
    <row r="73" spans="2:2" x14ac:dyDescent="0.3">
      <c r="B73" t="s">
        <v>117</v>
      </c>
    </row>
    <row r="74" spans="2:2" x14ac:dyDescent="0.3">
      <c r="B74" t="s">
        <v>34</v>
      </c>
    </row>
    <row r="75" spans="2:2" x14ac:dyDescent="0.3">
      <c r="B75" t="s">
        <v>35</v>
      </c>
    </row>
    <row r="76" spans="2:2" x14ac:dyDescent="0.3">
      <c r="B76" t="s">
        <v>37</v>
      </c>
    </row>
    <row r="77" spans="2:2" x14ac:dyDescent="0.3">
      <c r="B77" t="s">
        <v>38</v>
      </c>
    </row>
    <row r="79" spans="2:2" x14ac:dyDescent="0.3">
      <c r="B79" t="s">
        <v>118</v>
      </c>
    </row>
    <row r="80" spans="2:2" x14ac:dyDescent="0.3">
      <c r="B80" t="s">
        <v>43</v>
      </c>
    </row>
    <row r="81" spans="2:2" x14ac:dyDescent="0.3">
      <c r="B81" t="s">
        <v>41</v>
      </c>
    </row>
    <row r="82" spans="2:2" x14ac:dyDescent="0.3">
      <c r="B82" t="s">
        <v>42</v>
      </c>
    </row>
    <row r="83" spans="2:2" x14ac:dyDescent="0.3">
      <c r="B83" t="s">
        <v>44</v>
      </c>
    </row>
    <row r="85" spans="2:2" x14ac:dyDescent="0.3">
      <c r="B85" t="s">
        <v>119</v>
      </c>
    </row>
    <row r="86" spans="2:2" x14ac:dyDescent="0.3">
      <c r="B86" t="s">
        <v>46</v>
      </c>
    </row>
    <row r="87" spans="2:2" x14ac:dyDescent="0.3">
      <c r="B87" t="s">
        <v>47</v>
      </c>
    </row>
    <row r="88" spans="2:2" x14ac:dyDescent="0.3">
      <c r="B88" t="s">
        <v>48</v>
      </c>
    </row>
    <row r="89" spans="2:2" x14ac:dyDescent="0.3">
      <c r="B89" t="s">
        <v>49</v>
      </c>
    </row>
  </sheetData>
  <mergeCells count="6">
    <mergeCell ref="G39:H39"/>
    <mergeCell ref="A1:K1"/>
    <mergeCell ref="G5:H5"/>
    <mergeCell ref="G16:H16"/>
    <mergeCell ref="A26:K26"/>
    <mergeCell ref="G30:H30"/>
  </mergeCells>
  <dataValidations count="9">
    <dataValidation type="list" allowBlank="1" showInputMessage="1" showErrorMessage="1" sqref="F6:F7 F31:F32 I41">
      <formula1>$B$66:$B$71</formula1>
      <formula2>0</formula2>
    </dataValidation>
    <dataValidation type="list" allowBlank="1" showInputMessage="1" showErrorMessage="1" sqref="I6:I7 I31:I32">
      <formula1>$B$73:$B$77</formula1>
      <formula2>0</formula2>
    </dataValidation>
    <dataValidation type="list" allowBlank="1" showInputMessage="1" showErrorMessage="1" sqref="F17:F18 F40:F41">
      <formula1>$B$79:$B$83</formula1>
      <formula2>0</formula2>
    </dataValidation>
    <dataValidation type="list" allowBlank="1" showInputMessage="1" showErrorMessage="1" sqref="I17:I18 I40">
      <formula1>$B$85:$B$89</formula1>
      <formula2>0</formula2>
    </dataValidation>
    <dataValidation type="list" allowBlank="1" showInputMessage="1" showErrorMessage="1" sqref="F8:F9 F19:F20">
      <formula1>$B$66:$B$77</formula1>
      <formula2>0</formula2>
    </dataValidation>
    <dataValidation type="list" allowBlank="1" showInputMessage="1" showErrorMessage="1" sqref="I8:I9 I19:I20 I34">
      <formula1>$B$79:$B$89</formula1>
      <formula2>0</formula2>
    </dataValidation>
    <dataValidation type="list" allowBlank="1" showInputMessage="1" showErrorMessage="1" sqref="F10:F11 I10:I11 F21:F22 I21:I22">
      <formula1>$B$66:$B$89</formula1>
      <formula2>0</formula2>
    </dataValidation>
    <dataValidation type="list" allowBlank="1" showInputMessage="1" showErrorMessage="1" sqref="F33:F34 F42:F43">
      <formula1>$B$66:$B$77</formula1>
      <formula2>0</formula2>
    </dataValidation>
    <dataValidation type="list" allowBlank="1" showInputMessage="1" showErrorMessage="1" sqref="I33 I42:I43">
      <formula1>$B$79:$B$89</formula1>
      <formula2>0</formula2>
    </dataValidation>
  </dataValidations>
  <pageMargins left="3.9583333333333297E-2" right="3.9583333333333297E-2" top="0.74791666666666701" bottom="0.74791666666666701" header="0.51180555555555496" footer="0.51180555555555496"/>
  <pageSetup paperSize="9" scale="46" firstPageNumber="0" orientation="portrait" r:id="rId1"/>
  <rowBreaks count="1" manualBreakCount="1">
    <brk id="24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80" workbookViewId="0"/>
  </sheetViews>
  <sheetFormatPr defaultRowHeight="14.4" x14ac:dyDescent="0.3"/>
  <cols>
    <col min="1" max="1025" width="11.6640625"/>
  </cols>
  <sheetData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Mastersheet_KK</vt:lpstr>
      <vt:lpstr>Mastersheet_Bourgoyen</vt:lpstr>
      <vt:lpstr>Mastersheet_Rankingrondes</vt:lpstr>
      <vt:lpstr>rangschikking</vt:lpstr>
      <vt:lpstr>Mastersheet_Rankingrondes!Afdrukbereik</vt:lpstr>
      <vt:lpstr>Mastersheet_Rankingrondes!Print_Area_0</vt:lpstr>
    </vt:vector>
  </TitlesOfParts>
  <Company>UGent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Lombart</dc:creator>
  <dc:description/>
  <cp:lastModifiedBy>Bente Peeters</cp:lastModifiedBy>
  <cp:revision>16</cp:revision>
  <cp:lastPrinted>2017-06-24T09:54:09Z</cp:lastPrinted>
  <dcterms:created xsi:type="dcterms:W3CDTF">2017-06-19T12:32:48Z</dcterms:created>
  <dcterms:modified xsi:type="dcterms:W3CDTF">2017-06-24T15:29:20Z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UGent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